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25" windowHeight="8295" activeTab="0"/>
  </bookViews>
  <sheets>
    <sheet name="第５表" sheetId="1" r:id="rId1"/>
  </sheets>
  <definedNames>
    <definedName name="HTML_CodePage" hidden="1">932</definedName>
    <definedName name="HTML_Control" localSheetId="0" hidden="1">{"'@PLAN5'!$A$3:$U$140"}</definedName>
    <definedName name="HTML_Control" hidden="1">{"'@PLAN5'!$A$3:$U$140"}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"A:\jigyousyo\jigyo5.htm"</definedName>
    <definedName name="HTML_Title" hidden="1">""</definedName>
    <definedName name="_xlnm.Print_Area" localSheetId="0">'第５表'!$A$1:$J$188</definedName>
  </definedNames>
  <calcPr fullCalcOnLoad="1"/>
</workbook>
</file>

<file path=xl/sharedStrings.xml><?xml version="1.0" encoding="utf-8"?>
<sst xmlns="http://schemas.openxmlformats.org/spreadsheetml/2006/main" count="250" uniqueCount="224">
  <si>
    <t>事業所数</t>
  </si>
  <si>
    <t>建設業</t>
  </si>
  <si>
    <t>製造業</t>
  </si>
  <si>
    <t xml:space="preserve">情報通信機械器具製造業  </t>
  </si>
  <si>
    <t>情報通信業</t>
  </si>
  <si>
    <t>通信業</t>
  </si>
  <si>
    <t>映像・音声・文字情報制作業</t>
  </si>
  <si>
    <t>卸売・小売業</t>
  </si>
  <si>
    <t>協同組織金融業</t>
  </si>
  <si>
    <t>医療，福祉</t>
  </si>
  <si>
    <t>教育，学習支援業</t>
  </si>
  <si>
    <t>学校教育</t>
  </si>
  <si>
    <t>その他の教育，学習支援業</t>
  </si>
  <si>
    <t>複合サービス事業</t>
  </si>
  <si>
    <t>協同組合（他に分類されないもの）</t>
  </si>
  <si>
    <t>廃棄物処理業</t>
  </si>
  <si>
    <t>政治・経済・文化団体</t>
  </si>
  <si>
    <t>宗教</t>
  </si>
  <si>
    <t>その他のサービス業</t>
  </si>
  <si>
    <t>従業者数</t>
  </si>
  <si>
    <t>サービス業（他に分類されないもの）</t>
  </si>
  <si>
    <t>06</t>
  </si>
  <si>
    <t xml:space="preserve">総合工事業 </t>
  </si>
  <si>
    <t>07</t>
  </si>
  <si>
    <t>職別工事業(設備工事業を除く)</t>
  </si>
  <si>
    <t>08</t>
  </si>
  <si>
    <t>設備工事業</t>
  </si>
  <si>
    <t>09</t>
  </si>
  <si>
    <t xml:space="preserve">食料品製造業 </t>
  </si>
  <si>
    <t>10</t>
  </si>
  <si>
    <t xml:space="preserve">飲料・たばこ・飼料製造業 </t>
  </si>
  <si>
    <t>11</t>
  </si>
  <si>
    <t>繊維工業</t>
  </si>
  <si>
    <t>12</t>
  </si>
  <si>
    <t>13</t>
  </si>
  <si>
    <t>14</t>
  </si>
  <si>
    <t>15</t>
  </si>
  <si>
    <t>16</t>
  </si>
  <si>
    <t>17</t>
  </si>
  <si>
    <t xml:space="preserve">化学工業 </t>
  </si>
  <si>
    <t>18</t>
  </si>
  <si>
    <t xml:space="preserve">石油製品・石炭製品製造業 </t>
  </si>
  <si>
    <t>19</t>
  </si>
  <si>
    <t xml:space="preserve">プラスチック製品製造業 </t>
  </si>
  <si>
    <t>20</t>
  </si>
  <si>
    <t xml:space="preserve">ゴム製品製造業 </t>
  </si>
  <si>
    <t>21</t>
  </si>
  <si>
    <t xml:space="preserve">なめし革・同製品・毛皮製造業 </t>
  </si>
  <si>
    <t>22</t>
  </si>
  <si>
    <t xml:space="preserve">窯業・土石製品製造業 </t>
  </si>
  <si>
    <t>23</t>
  </si>
  <si>
    <t xml:space="preserve">鉄鋼業 </t>
  </si>
  <si>
    <t>24</t>
  </si>
  <si>
    <t xml:space="preserve">非鉄金属製造業　 </t>
  </si>
  <si>
    <t>25</t>
  </si>
  <si>
    <t xml:space="preserve">金属製品製造業 </t>
  </si>
  <si>
    <t>27</t>
  </si>
  <si>
    <t>30</t>
  </si>
  <si>
    <t>37</t>
  </si>
  <si>
    <t>38</t>
  </si>
  <si>
    <t xml:space="preserve">放送業 </t>
  </si>
  <si>
    <t>39</t>
  </si>
  <si>
    <t xml:space="preserve">情報サービス業 </t>
  </si>
  <si>
    <t>40</t>
  </si>
  <si>
    <t xml:space="preserve">インターネット附随サービス業 </t>
  </si>
  <si>
    <t>41</t>
  </si>
  <si>
    <t xml:space="preserve">鉄道業 </t>
  </si>
  <si>
    <t xml:space="preserve">道路旅客運送業 </t>
  </si>
  <si>
    <t xml:space="preserve">道路貨物運送業 </t>
  </si>
  <si>
    <t xml:space="preserve">各種商品卸売業 </t>
  </si>
  <si>
    <t xml:space="preserve">繊維・衣服等卸売業 </t>
  </si>
  <si>
    <t xml:space="preserve">飲食料品卸売業　 </t>
  </si>
  <si>
    <t xml:space="preserve">建築材料，鉱物・金属材料等卸売業 </t>
  </si>
  <si>
    <t xml:space="preserve">機械器具卸売業 </t>
  </si>
  <si>
    <t xml:space="preserve">その他の卸売業 </t>
  </si>
  <si>
    <t xml:space="preserve">各種商品小売業 </t>
  </si>
  <si>
    <t xml:space="preserve">織物・衣服・身の回り品小売業 </t>
  </si>
  <si>
    <t xml:space="preserve">飲食料品小売業 </t>
  </si>
  <si>
    <t>金融・保険業</t>
  </si>
  <si>
    <t xml:space="preserve">銀行業 </t>
  </si>
  <si>
    <t>不動産取引業</t>
  </si>
  <si>
    <t>不動産賃貸業・管理業</t>
  </si>
  <si>
    <t>医療業</t>
  </si>
  <si>
    <t>保健衛生</t>
  </si>
  <si>
    <t>社会保険・社会福祉・介護事業</t>
  </si>
  <si>
    <t>自動車整備業　</t>
  </si>
  <si>
    <t>総　　　　数</t>
  </si>
  <si>
    <t>総  　　数</t>
  </si>
  <si>
    <t>産　業　中　分　類</t>
  </si>
  <si>
    <t>鉱業，採石業，砂利採取業</t>
  </si>
  <si>
    <t xml:space="preserve">はん用機械器具製造業 </t>
  </si>
  <si>
    <t xml:space="preserve">生産用機械器具製造業 </t>
  </si>
  <si>
    <t xml:space="preserve">業務用機械器具製造業 </t>
  </si>
  <si>
    <t>郵便業</t>
  </si>
  <si>
    <t xml:space="preserve">農業・林業 </t>
  </si>
  <si>
    <t>宿泊業，飲食サービス業</t>
  </si>
  <si>
    <t>不動産業，物品賃貸業</t>
  </si>
  <si>
    <t>郵便局</t>
  </si>
  <si>
    <t>職業紹介・労働者派遣業</t>
  </si>
  <si>
    <t>第1次産業(A～Ｂ)</t>
  </si>
  <si>
    <t>第2次産業(Ｃ～Ｅ)</t>
  </si>
  <si>
    <t>第3次産業(Ｆ～Q)</t>
  </si>
  <si>
    <t>（単位 事業所,人）</t>
  </si>
  <si>
    <t>A</t>
  </si>
  <si>
    <t>01</t>
  </si>
  <si>
    <t xml:space="preserve">農業 </t>
  </si>
  <si>
    <t>02</t>
  </si>
  <si>
    <t>林業</t>
  </si>
  <si>
    <t>B</t>
  </si>
  <si>
    <t>漁業</t>
  </si>
  <si>
    <t>03</t>
  </si>
  <si>
    <t>04</t>
  </si>
  <si>
    <t>C</t>
  </si>
  <si>
    <t>05</t>
  </si>
  <si>
    <t>D</t>
  </si>
  <si>
    <t>E</t>
  </si>
  <si>
    <t>木材・木製品製造業（家具を除く）</t>
  </si>
  <si>
    <t>家具・装備品製造業</t>
  </si>
  <si>
    <t>パルプ・紙・紙加工品製造業</t>
  </si>
  <si>
    <t>印刷・同関連業</t>
  </si>
  <si>
    <t>26</t>
  </si>
  <si>
    <t>28</t>
  </si>
  <si>
    <t>29</t>
  </si>
  <si>
    <t xml:space="preserve">電気機械器具製造業 </t>
  </si>
  <si>
    <t>31</t>
  </si>
  <si>
    <t xml:space="preserve">輸送用機械器具製造業 </t>
  </si>
  <si>
    <t>32</t>
  </si>
  <si>
    <t xml:space="preserve">その他の製造業 </t>
  </si>
  <si>
    <t>F</t>
  </si>
  <si>
    <t>電気・ガス・熱供給・水道業</t>
  </si>
  <si>
    <t>33</t>
  </si>
  <si>
    <t xml:space="preserve">電気業 </t>
  </si>
  <si>
    <t>34</t>
  </si>
  <si>
    <t xml:space="preserve">ガス業 </t>
  </si>
  <si>
    <t>35</t>
  </si>
  <si>
    <t xml:space="preserve">熱供給業 </t>
  </si>
  <si>
    <t>36</t>
  </si>
  <si>
    <t xml:space="preserve">水道業 </t>
  </si>
  <si>
    <t>G</t>
  </si>
  <si>
    <t>H</t>
  </si>
  <si>
    <t xml:space="preserve">倉庫業 </t>
  </si>
  <si>
    <t xml:space="preserve">運輸に附帯するサービス業 </t>
  </si>
  <si>
    <t>I</t>
  </si>
  <si>
    <t>機械器具小売業</t>
  </si>
  <si>
    <t>その他の小売業</t>
  </si>
  <si>
    <t>無店舗小売業</t>
  </si>
  <si>
    <t>J</t>
  </si>
  <si>
    <t xml:space="preserve">クレジットカード業等非預金信用機関 </t>
  </si>
  <si>
    <t>金融商品取引業，商品先物取引業</t>
  </si>
  <si>
    <t>補助的金融業等</t>
  </si>
  <si>
    <t xml:space="preserve">保険業（保険媒介代理業等を含む） </t>
  </si>
  <si>
    <t>K</t>
  </si>
  <si>
    <t>物品賃貸業</t>
  </si>
  <si>
    <t>L</t>
  </si>
  <si>
    <t>学術研究，専門・技術サービス業</t>
  </si>
  <si>
    <t>学術・開発研究機関</t>
  </si>
  <si>
    <t>専門サービス業</t>
  </si>
  <si>
    <t>広告業</t>
  </si>
  <si>
    <t>M</t>
  </si>
  <si>
    <t>宿泊業</t>
  </si>
  <si>
    <t>飲食店</t>
  </si>
  <si>
    <t>持ち帰り・配達飲食サービス業</t>
  </si>
  <si>
    <t>N</t>
  </si>
  <si>
    <t>生活関連サービス業，娯楽業</t>
  </si>
  <si>
    <t>洗濯・理容・美容・浴場業</t>
  </si>
  <si>
    <t>その他の生活関連サービス業</t>
  </si>
  <si>
    <t>娯楽業</t>
  </si>
  <si>
    <t>O</t>
  </si>
  <si>
    <t>P</t>
  </si>
  <si>
    <t>Q</t>
  </si>
  <si>
    <t>R</t>
  </si>
  <si>
    <t>その他の事業サービス業</t>
  </si>
  <si>
    <t>農業，林業，漁業 間格付不能</t>
  </si>
  <si>
    <t>建設業 内格付不能</t>
  </si>
  <si>
    <t>EZ</t>
  </si>
  <si>
    <t>電気・ガス・熱供給・水道業 内格付不能</t>
  </si>
  <si>
    <t>　　　FZ</t>
  </si>
  <si>
    <t>G1</t>
  </si>
  <si>
    <t>G2</t>
  </si>
  <si>
    <t>HZ</t>
  </si>
  <si>
    <t>小売業 内格付不能</t>
  </si>
  <si>
    <t>I2</t>
  </si>
  <si>
    <t>I1</t>
  </si>
  <si>
    <t>卸売業 内格付不能</t>
  </si>
  <si>
    <t>金融業，保険業 内格付不能</t>
  </si>
  <si>
    <t>JZ</t>
  </si>
  <si>
    <t>不動産業 内格付不能</t>
  </si>
  <si>
    <t>K1</t>
  </si>
  <si>
    <t>LZ</t>
  </si>
  <si>
    <t>M2</t>
  </si>
  <si>
    <t>NZ</t>
  </si>
  <si>
    <t>医療，福祉 内格付不能</t>
  </si>
  <si>
    <t>PZ</t>
  </si>
  <si>
    <t>R2</t>
  </si>
  <si>
    <t>R1</t>
  </si>
  <si>
    <t>@Z</t>
  </si>
  <si>
    <t>DZ</t>
  </si>
  <si>
    <t>第５表　産業中分類別経営組織別事業所数及び従業者数（民営）</t>
  </si>
  <si>
    <t>個　　人</t>
  </si>
  <si>
    <t>法　　　人</t>
  </si>
  <si>
    <t>会　　　社</t>
  </si>
  <si>
    <t>漁業</t>
  </si>
  <si>
    <t>水産養殖業</t>
  </si>
  <si>
    <t xml:space="preserve">電子部品・デバイス・電子回路製造業  </t>
  </si>
  <si>
    <t>製造業内格付不能</t>
  </si>
  <si>
    <t>通信業，放送業等内格付不能</t>
  </si>
  <si>
    <t>運輸業，郵便業</t>
  </si>
  <si>
    <t>運輸業，郵便業内格付不能</t>
  </si>
  <si>
    <t>技術サービス業（他に分類されないもの）</t>
  </si>
  <si>
    <t>学術研究等内格付不能</t>
  </si>
  <si>
    <t>飲食店等内格付不能</t>
  </si>
  <si>
    <t>生活関連サービス業等内格付不能</t>
  </si>
  <si>
    <t>政治・経済・文化団体、宗教内格付不能</t>
  </si>
  <si>
    <t>サービス業内格付不能</t>
  </si>
  <si>
    <t>情報サービス業等内格付不能</t>
  </si>
  <si>
    <t>機械等修理業</t>
  </si>
  <si>
    <t>法人でない団体</t>
  </si>
  <si>
    <t>法人でない団体</t>
  </si>
  <si>
    <t>中分類不明</t>
  </si>
  <si>
    <t>中分類不明</t>
  </si>
  <si>
    <t>-</t>
  </si>
  <si>
    <t>資料　：　令和３年経済センサス‐活動調査結果</t>
  </si>
  <si>
    <t xml:space="preserve">水運業 </t>
  </si>
  <si>
    <t xml:space="preserve">航空運輸業 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</si>
</sst>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0_ "/>
    <numFmt numFmtId="179" formatCode="0_);[Red]\(0\)"/>
    <numFmt numFmtId="180" formatCode="\ ###,###,##0;&quot;-&quot;###,###,##0"/>
    <numFmt numFmtId="181" formatCode="##,###,###,##0;&quot;-&quot;#,###,###,##0"/>
    <numFmt numFmtId="182" formatCode="##,###,##0;&quot;-&quot;#,###,##0"/>
    <numFmt numFmtId="183" formatCode="#,###,###,##0;&quot; -&quot;###,###,##0"/>
    <numFmt numFmtId="184" formatCode="###,###,##0;&quot;-&quot;##,###,##0"/>
    <numFmt numFmtId="185" formatCode="\ ###,##0;&quot;-&quot;##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\ ###,###,###,##0;&quot;-&quot;###,###,###,##0"/>
    <numFmt numFmtId="191" formatCode="#,###,###,###,##0;&quot; -&quot;###,###,###,##0"/>
    <numFmt numFmtId="192" formatCode="###,###,###,##0;&quot;-&quot;##,###,###,##0"/>
    <numFmt numFmtId="193" formatCode="#,###,##0;&quot; -&quot;###,##0"/>
    <numFmt numFmtId="194" formatCode="\1\)\ #,###,##0;\1\)\ \-###,##0"/>
    <numFmt numFmtId="195" formatCode="##,###,###,##0.0;&quot;-&quot;#,###,###,##0.0"/>
    <numFmt numFmtId="196" formatCode="###,###,###,##0.0;&quot;-&quot;##,###,###,##0.0"/>
    <numFmt numFmtId="197" formatCode="[&lt;=999]000;[&lt;=99999]000\-00;000\-0000"/>
    <numFmt numFmtId="198" formatCode="0_);\(0\)"/>
    <numFmt numFmtId="199" formatCode="0.0_ "/>
    <numFmt numFmtId="200" formatCode="0.00_);[Red]\(0.00\)"/>
    <numFmt numFmtId="201" formatCode="0.00_ "/>
    <numFmt numFmtId="202" formatCode="#,##0_ ;[Red]\-#,##0\ "/>
    <numFmt numFmtId="203" formatCode="##,###,##0.0;&quot;-&quot;#,###,##0.0"/>
    <numFmt numFmtId="204" formatCode="#,##0.0;&quot; -&quot;##0.0"/>
    <numFmt numFmtId="205" formatCode="###,##0.0;&quot;△&quot;##,##0.0"/>
    <numFmt numFmtId="206" formatCode="#,##0_ "/>
    <numFmt numFmtId="207" formatCode="&quot;£&quot;#,##0;\-&quot;£&quot;#,##0"/>
    <numFmt numFmtId="208" formatCode="&quot;£&quot;#,##0;[Red]\-&quot;£&quot;#,##0"/>
    <numFmt numFmtId="209" formatCode="&quot;£&quot;#,##0.00;\-&quot;£&quot;#,##0.00"/>
    <numFmt numFmtId="210" formatCode="&quot;£&quot;#,##0.00;[Red]\-&quot;£&quot;#,##0.00"/>
    <numFmt numFmtId="211" formatCode="_-&quot;£&quot;* #,##0_-;\-&quot;£&quot;* #,##0_-;_-&quot;£&quot;* &quot;-&quot;_-;_-@_-"/>
    <numFmt numFmtId="212" formatCode="_-* #,##0_-;\-* #,##0_-;_-* &quot;-&quot;_-;_-@_-"/>
    <numFmt numFmtId="213" formatCode="_-&quot;£&quot;* #,##0.00_-;\-&quot;£&quot;* #,##0.00_-;_-&quot;£&quot;* &quot;-&quot;??_-;_-@_-"/>
    <numFmt numFmtId="214" formatCode="_-* #,##0.00_-;\-* #,##0.00_-;_-* &quot;-&quot;??_-;_-@_-"/>
    <numFmt numFmtId="215" formatCode="#,##0\ &quot;頁&quot;"/>
    <numFmt numFmtId="216" formatCode="#,##0&quot;頁&quot;"/>
    <numFmt numFmtId="217" formatCode="#,##0\ "/>
    <numFmt numFmtId="218" formatCode="#,##0.0_ "/>
    <numFmt numFmtId="219" formatCode="#,##0.00_ "/>
    <numFmt numFmtId="220" formatCode="&quot;(&quot;#,##0&quot;)&quot;"/>
    <numFmt numFmtId="221" formatCode="\ ###,##0.0;&quot;-&quot;###,##0.0"/>
    <numFmt numFmtId="222" formatCode="###,###,##0.0;&quot;-&quot;##,###,##0.0"/>
    <numFmt numFmtId="223" formatCode="_ [$€-2]* #,##0.00_ ;_ [$€-2]* \-#,##0.00_ ;_ [$€-2]* &quot;-&quot;??_ "/>
    <numFmt numFmtId="224" formatCode="[=0]&quot;-&quot;;General"/>
  </numFmts>
  <fonts count="46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13" fontId="4" fillId="0" borderId="0">
      <alignment/>
      <protection/>
    </xf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6" fontId="4" fillId="0" borderId="0">
      <alignment/>
      <protection/>
    </xf>
    <xf numFmtId="10" fontId="4" fillId="0" borderId="0">
      <alignment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4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224" fontId="11" fillId="0" borderId="0" xfId="63" applyNumberFormat="1" applyFont="1" applyFill="1">
      <alignment/>
      <protection/>
    </xf>
    <xf numFmtId="224" fontId="12" fillId="0" borderId="0" xfId="63" applyNumberFormat="1" applyFont="1" applyFill="1">
      <alignment/>
      <protection/>
    </xf>
    <xf numFmtId="224" fontId="12" fillId="0" borderId="0" xfId="0" applyNumberFormat="1" applyFont="1" applyFill="1" applyAlignment="1">
      <alignment vertical="center"/>
    </xf>
    <xf numFmtId="224" fontId="10" fillId="0" borderId="0" xfId="62" applyNumberFormat="1" applyFont="1" applyFill="1" applyAlignment="1">
      <alignment vertical="center"/>
      <protection/>
    </xf>
    <xf numFmtId="224" fontId="10" fillId="0" borderId="10" xfId="62" applyNumberFormat="1" applyFont="1" applyFill="1" applyBorder="1" applyAlignment="1">
      <alignment horizontal="right" vertical="center"/>
      <protection/>
    </xf>
    <xf numFmtId="224" fontId="10" fillId="0" borderId="10" xfId="62" applyNumberFormat="1" applyFont="1" applyFill="1" applyBorder="1" applyAlignment="1">
      <alignment horizontal="left" vertical="center"/>
      <protection/>
    </xf>
    <xf numFmtId="224" fontId="10" fillId="0" borderId="11" xfId="62" applyNumberFormat="1" applyFont="1" applyFill="1" applyBorder="1" applyAlignment="1">
      <alignment horizontal="right" vertical="center"/>
      <protection/>
    </xf>
    <xf numFmtId="224" fontId="10" fillId="0" borderId="11" xfId="62" applyNumberFormat="1" applyFont="1" applyFill="1" applyBorder="1" applyAlignment="1">
      <alignment horizontal="left" vertical="center"/>
      <protection/>
    </xf>
    <xf numFmtId="224" fontId="10" fillId="0" borderId="12" xfId="62" applyNumberFormat="1" applyFont="1" applyFill="1" applyBorder="1" applyAlignment="1">
      <alignment horizontal="center" vertical="center"/>
      <protection/>
    </xf>
    <xf numFmtId="224" fontId="10" fillId="0" borderId="13" xfId="62" applyNumberFormat="1" applyFont="1" applyFill="1" applyBorder="1" applyAlignment="1">
      <alignment horizontal="center" vertical="center"/>
      <protection/>
    </xf>
    <xf numFmtId="224" fontId="10" fillId="0" borderId="0" xfId="62" applyNumberFormat="1" applyFont="1" applyFill="1">
      <alignment/>
      <protection/>
    </xf>
    <xf numFmtId="224" fontId="10" fillId="0" borderId="0" xfId="62" applyNumberFormat="1" applyFont="1" applyFill="1" applyBorder="1" applyAlignment="1">
      <alignment horizontal="left"/>
      <protection/>
    </xf>
    <xf numFmtId="224" fontId="10" fillId="0" borderId="0" xfId="62" applyNumberFormat="1" applyFont="1" applyFill="1" applyBorder="1" applyAlignment="1" quotePrefix="1">
      <alignment horizontal="right"/>
      <protection/>
    </xf>
    <xf numFmtId="224" fontId="10" fillId="0" borderId="0" xfId="62" applyNumberFormat="1" applyFont="1" applyFill="1" applyAlignment="1">
      <alignment horizontal="right"/>
      <protection/>
    </xf>
    <xf numFmtId="224" fontId="10" fillId="0" borderId="0" xfId="62" applyNumberFormat="1" applyFont="1" applyFill="1" applyBorder="1" applyAlignment="1">
      <alignment horizontal="right"/>
      <protection/>
    </xf>
    <xf numFmtId="224" fontId="10" fillId="0" borderId="0" xfId="62" applyNumberFormat="1" applyFont="1" applyFill="1" applyBorder="1">
      <alignment/>
      <protection/>
    </xf>
    <xf numFmtId="224" fontId="10" fillId="0" borderId="0" xfId="62" applyNumberFormat="1" applyFont="1" applyFill="1" applyAlignment="1">
      <alignment horizontal="left"/>
      <protection/>
    </xf>
    <xf numFmtId="224" fontId="0" fillId="0" borderId="0" xfId="0" applyNumberFormat="1" applyFont="1" applyFill="1" applyBorder="1" applyAlignment="1">
      <alignment horizontal="left"/>
    </xf>
    <xf numFmtId="224" fontId="10" fillId="0" borderId="0" xfId="62" applyNumberFormat="1" applyFont="1" applyFill="1" applyBorder="1" applyAlignment="1">
      <alignment horizontal="left" wrapText="1"/>
      <protection/>
    </xf>
    <xf numFmtId="224" fontId="10" fillId="0" borderId="11" xfId="62" applyNumberFormat="1" applyFont="1" applyFill="1" applyBorder="1" applyAlignment="1">
      <alignment horizontal="right"/>
      <protection/>
    </xf>
    <xf numFmtId="224" fontId="10" fillId="0" borderId="11" xfId="62" applyNumberFormat="1" applyFont="1" applyFill="1" applyBorder="1" applyAlignment="1">
      <alignment horizontal="left"/>
      <protection/>
    </xf>
    <xf numFmtId="224" fontId="10" fillId="0" borderId="0" xfId="63" applyNumberFormat="1" applyFont="1" applyFill="1">
      <alignment/>
      <protection/>
    </xf>
    <xf numFmtId="224" fontId="10" fillId="0" borderId="0" xfId="63" applyNumberFormat="1" applyFont="1" applyFill="1" applyBorder="1">
      <alignment/>
      <protection/>
    </xf>
    <xf numFmtId="41" fontId="10" fillId="0" borderId="14" xfId="62" applyNumberFormat="1" applyFont="1" applyFill="1" applyBorder="1" applyAlignment="1" quotePrefix="1">
      <alignment horizontal="right"/>
      <protection/>
    </xf>
    <xf numFmtId="41" fontId="10" fillId="0" borderId="10" xfId="62" applyNumberFormat="1" applyFont="1" applyFill="1" applyBorder="1" applyAlignment="1" quotePrefix="1">
      <alignment horizontal="right"/>
      <protection/>
    </xf>
    <xf numFmtId="41" fontId="10" fillId="0" borderId="15" xfId="62" applyNumberFormat="1" applyFont="1" applyFill="1" applyBorder="1" applyAlignment="1" quotePrefix="1">
      <alignment horizontal="right"/>
      <protection/>
    </xf>
    <xf numFmtId="41" fontId="10" fillId="0" borderId="0" xfId="62" applyNumberFormat="1" applyFont="1" applyFill="1" applyBorder="1" applyAlignment="1" quotePrefix="1">
      <alignment horizontal="right"/>
      <protection/>
    </xf>
    <xf numFmtId="41" fontId="10" fillId="0" borderId="0" xfId="62" applyNumberFormat="1" applyFont="1" applyFill="1" applyBorder="1" applyAlignment="1">
      <alignment horizontal="right"/>
      <protection/>
    </xf>
    <xf numFmtId="41" fontId="10" fillId="0" borderId="0" xfId="0" applyNumberFormat="1" applyFont="1" applyFill="1" applyBorder="1" applyAlignment="1" quotePrefix="1">
      <alignment horizontal="right"/>
    </xf>
    <xf numFmtId="41" fontId="10" fillId="0" borderId="15" xfId="0" applyNumberFormat="1" applyFont="1" applyFill="1" applyBorder="1" applyAlignment="1" quotePrefix="1">
      <alignment horizontal="right"/>
    </xf>
    <xf numFmtId="41" fontId="10" fillId="0" borderId="0" xfId="0" applyNumberFormat="1" applyFont="1" applyFill="1" applyBorder="1" applyAlignment="1">
      <alignment horizontal="right"/>
    </xf>
    <xf numFmtId="41" fontId="10" fillId="0" borderId="16" xfId="62" applyNumberFormat="1" applyFont="1" applyFill="1" applyBorder="1" applyAlignment="1" quotePrefix="1">
      <alignment horizontal="right"/>
      <protection/>
    </xf>
    <xf numFmtId="41" fontId="10" fillId="0" borderId="11" xfId="62" applyNumberFormat="1" applyFont="1" applyFill="1" applyBorder="1" applyAlignment="1" quotePrefix="1">
      <alignment horizontal="right"/>
      <protection/>
    </xf>
    <xf numFmtId="41" fontId="10" fillId="0" borderId="11" xfId="0" applyNumberFormat="1" applyFont="1" applyFill="1" applyBorder="1" applyAlignment="1">
      <alignment horizontal="right"/>
    </xf>
    <xf numFmtId="41" fontId="10" fillId="0" borderId="0" xfId="62" applyNumberFormat="1" applyFont="1" applyFill="1" applyAlignment="1" quotePrefix="1">
      <alignment horizontal="right"/>
      <protection/>
    </xf>
    <xf numFmtId="41" fontId="10" fillId="0" borderId="15" xfId="62" applyNumberFormat="1" applyFont="1" applyFill="1" applyBorder="1" applyAlignment="1">
      <alignment horizontal="right"/>
      <protection/>
    </xf>
    <xf numFmtId="41" fontId="10" fillId="0" borderId="11" xfId="0" applyNumberFormat="1" applyFont="1" applyFill="1" applyBorder="1" applyAlignment="1" quotePrefix="1">
      <alignment horizontal="right"/>
    </xf>
    <xf numFmtId="224" fontId="10" fillId="0" borderId="17" xfId="62" applyNumberFormat="1" applyFont="1" applyFill="1" applyBorder="1" applyAlignment="1">
      <alignment horizontal="left"/>
      <protection/>
    </xf>
    <xf numFmtId="224" fontId="10" fillId="0" borderId="18" xfId="62" applyNumberFormat="1" applyFont="1" applyFill="1" applyBorder="1" applyAlignment="1">
      <alignment horizontal="left"/>
      <protection/>
    </xf>
    <xf numFmtId="41" fontId="10" fillId="0" borderId="11" xfId="62" applyNumberFormat="1" applyFont="1" applyFill="1" applyBorder="1" applyAlignment="1">
      <alignment horizontal="right"/>
      <protection/>
    </xf>
    <xf numFmtId="224" fontId="11" fillId="0" borderId="0" xfId="61" applyNumberFormat="1" applyFont="1" applyFill="1" applyBorder="1" applyAlignment="1">
      <alignment vertical="center"/>
      <protection/>
    </xf>
    <xf numFmtId="224" fontId="10" fillId="0" borderId="10" xfId="64" applyNumberFormat="1" applyFont="1" applyFill="1" applyBorder="1" applyAlignment="1">
      <alignment horizontal="right"/>
      <protection/>
    </xf>
    <xf numFmtId="41" fontId="10" fillId="0" borderId="0" xfId="0" applyNumberFormat="1" applyFont="1" applyFill="1" applyBorder="1" applyAlignment="1">
      <alignment/>
    </xf>
    <xf numFmtId="224" fontId="10" fillId="0" borderId="14" xfId="64" applyNumberFormat="1" applyFont="1" applyFill="1" applyBorder="1" applyAlignment="1">
      <alignment horizontal="center" vertical="center"/>
      <protection/>
    </xf>
    <xf numFmtId="224" fontId="10" fillId="0" borderId="19" xfId="64" applyNumberFormat="1" applyFont="1" applyFill="1" applyBorder="1" applyAlignment="1">
      <alignment horizontal="center" vertical="center"/>
      <protection/>
    </xf>
    <xf numFmtId="224" fontId="10" fillId="0" borderId="16" xfId="64" applyNumberFormat="1" applyFont="1" applyFill="1" applyBorder="1" applyAlignment="1">
      <alignment horizontal="center" vertical="center"/>
      <protection/>
    </xf>
    <xf numFmtId="224" fontId="10" fillId="0" borderId="18" xfId="64" applyNumberFormat="1" applyFont="1" applyFill="1" applyBorder="1" applyAlignment="1">
      <alignment horizontal="center" vertical="center"/>
      <protection/>
    </xf>
    <xf numFmtId="224" fontId="10" fillId="0" borderId="10" xfId="64" applyNumberFormat="1" applyFont="1" applyFill="1" applyBorder="1" applyAlignment="1">
      <alignment horizontal="center" vertical="center"/>
      <protection/>
    </xf>
    <xf numFmtId="224" fontId="10" fillId="0" borderId="11" xfId="64" applyNumberFormat="1" applyFont="1" applyFill="1" applyBorder="1" applyAlignment="1">
      <alignment horizontal="center" vertical="center"/>
      <protection/>
    </xf>
    <xf numFmtId="224" fontId="10" fillId="0" borderId="0" xfId="62" applyNumberFormat="1" applyFont="1" applyFill="1" applyAlignment="1">
      <alignment horizontal="center" vertical="center"/>
      <protection/>
    </xf>
    <xf numFmtId="224" fontId="10" fillId="0" borderId="17" xfId="62" applyNumberFormat="1" applyFont="1" applyFill="1" applyBorder="1" applyAlignment="1">
      <alignment horizontal="center" vertical="center"/>
      <protection/>
    </xf>
    <xf numFmtId="224" fontId="10" fillId="0" borderId="10" xfId="62" applyNumberFormat="1" applyFont="1" applyFill="1" applyBorder="1" applyAlignment="1">
      <alignment horizontal="left"/>
      <protection/>
    </xf>
    <xf numFmtId="224" fontId="10" fillId="0" borderId="14" xfId="62" applyNumberFormat="1" applyFont="1" applyFill="1" applyBorder="1" applyAlignment="1">
      <alignment horizontal="center" vertical="center"/>
      <protection/>
    </xf>
    <xf numFmtId="224" fontId="10" fillId="0" borderId="19" xfId="62" applyNumberFormat="1" applyFont="1" applyFill="1" applyBorder="1" applyAlignment="1">
      <alignment horizontal="center" vertical="center"/>
      <protection/>
    </xf>
    <xf numFmtId="224" fontId="10" fillId="0" borderId="16" xfId="62" applyNumberFormat="1" applyFont="1" applyFill="1" applyBorder="1" applyAlignment="1">
      <alignment horizontal="center" vertical="center"/>
      <protection/>
    </xf>
    <xf numFmtId="224" fontId="10" fillId="0" borderId="18" xfId="62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１０表(岡)" xfId="61"/>
    <cellStyle name="標準_第12表" xfId="62"/>
    <cellStyle name="標準_第１７表-1(岡)" xfId="63"/>
    <cellStyle name="標準_第26表・第30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30</xdr:row>
      <xdr:rowOff>0</xdr:rowOff>
    </xdr:from>
    <xdr:ext cx="9525" cy="9525"/>
    <xdr:sp>
      <xdr:nvSpPr>
        <xdr:cNvPr id="1" name="AutoShape 1" descr="dc?oid=c7fa75350a4dace7&amp;src=http%3A%2F%2Fokwave"/>
        <xdr:cNvSpPr>
          <a:spLocks noChangeAspect="1"/>
        </xdr:cNvSpPr>
      </xdr:nvSpPr>
      <xdr:spPr>
        <a:xfrm>
          <a:off x="7639050" y="4867275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T188"/>
  <sheetViews>
    <sheetView showGridLines="0" tabSelected="1" zoomScaleSheetLayoutView="100" zoomScalePageLayoutView="0" workbookViewId="0" topLeftCell="A1">
      <pane ySplit="4" topLeftCell="A111" activePane="bottomLeft" state="frozen"/>
      <selection pane="topLeft" activeCell="A1" sqref="A1"/>
      <selection pane="bottomLeft" activeCell="A72" sqref="A72:L148"/>
    </sheetView>
  </sheetViews>
  <sheetFormatPr defaultColWidth="8" defaultRowHeight="14.25"/>
  <cols>
    <col min="1" max="1" width="5.69921875" style="14" customWidth="1"/>
    <col min="2" max="2" width="35.69921875" style="17" customWidth="1"/>
    <col min="3" max="3" width="9.59765625" style="11" customWidth="1"/>
    <col min="4" max="4" width="10" style="11" customWidth="1"/>
    <col min="5" max="12" width="9.59765625" style="11" customWidth="1"/>
    <col min="13" max="16384" width="8" style="11" customWidth="1"/>
  </cols>
  <sheetData>
    <row r="1" s="1" customFormat="1" ht="18.75">
      <c r="A1" s="41" t="s">
        <v>197</v>
      </c>
    </row>
    <row r="2" spans="1:11" s="2" customFormat="1" ht="13.5">
      <c r="A2" s="3"/>
      <c r="K2" s="2" t="s">
        <v>102</v>
      </c>
    </row>
    <row r="3" spans="1:12" s="4" customFormat="1" ht="13.5" customHeight="1">
      <c r="A3" s="5"/>
      <c r="B3" s="6"/>
      <c r="C3" s="53" t="s">
        <v>87</v>
      </c>
      <c r="D3" s="54"/>
      <c r="E3" s="44" t="s">
        <v>198</v>
      </c>
      <c r="F3" s="45"/>
      <c r="G3" s="44" t="s">
        <v>199</v>
      </c>
      <c r="H3" s="48"/>
      <c r="I3" s="42"/>
      <c r="J3" s="42"/>
      <c r="K3" s="44" t="s">
        <v>216</v>
      </c>
      <c r="L3" s="45"/>
    </row>
    <row r="4" spans="1:12" s="4" customFormat="1" ht="13.5">
      <c r="A4" s="50" t="s">
        <v>88</v>
      </c>
      <c r="B4" s="51"/>
      <c r="C4" s="55"/>
      <c r="D4" s="56"/>
      <c r="E4" s="46"/>
      <c r="F4" s="47"/>
      <c r="G4" s="46"/>
      <c r="H4" s="49"/>
      <c r="I4" s="44" t="s">
        <v>200</v>
      </c>
      <c r="J4" s="48"/>
      <c r="K4" s="46"/>
      <c r="L4" s="47"/>
    </row>
    <row r="5" spans="1:12" s="4" customFormat="1" ht="13.5">
      <c r="A5" s="7"/>
      <c r="B5" s="8"/>
      <c r="C5" s="9" t="s">
        <v>0</v>
      </c>
      <c r="D5" s="10" t="s">
        <v>19</v>
      </c>
      <c r="E5" s="9" t="s">
        <v>0</v>
      </c>
      <c r="F5" s="9" t="s">
        <v>19</v>
      </c>
      <c r="G5" s="9" t="s">
        <v>0</v>
      </c>
      <c r="H5" s="10" t="s">
        <v>19</v>
      </c>
      <c r="I5" s="9" t="s">
        <v>0</v>
      </c>
      <c r="J5" s="10" t="s">
        <v>19</v>
      </c>
      <c r="K5" s="9" t="s">
        <v>0</v>
      </c>
      <c r="L5" s="9" t="s">
        <v>19</v>
      </c>
    </row>
    <row r="6" spans="1:12" ht="13.5">
      <c r="A6" s="52" t="s">
        <v>86</v>
      </c>
      <c r="B6" s="52"/>
      <c r="C6" s="24">
        <f>C8+C16+C50</f>
        <v>13121</v>
      </c>
      <c r="D6" s="25">
        <f>D8+D16+D50</f>
        <v>165945</v>
      </c>
      <c r="E6" s="25">
        <f>E8+E16+E50</f>
        <v>4270</v>
      </c>
      <c r="F6" s="25">
        <f>F8+F16+F50</f>
        <v>13647</v>
      </c>
      <c r="G6" s="25">
        <f>G8+G16+G50</f>
        <v>8818</v>
      </c>
      <c r="H6" s="25">
        <f>H8+H16+H50</f>
        <v>152143</v>
      </c>
      <c r="I6" s="25">
        <f>I8+I16+I50</f>
        <v>7769</v>
      </c>
      <c r="J6" s="25">
        <f>J8+J16+J50</f>
        <v>132624</v>
      </c>
      <c r="K6" s="25">
        <f>K8+K16+K50</f>
        <v>33</v>
      </c>
      <c r="L6" s="25">
        <f>L8+L16+L50</f>
        <v>155</v>
      </c>
    </row>
    <row r="7" spans="1:12" ht="13.5">
      <c r="A7" s="12"/>
      <c r="B7" s="12"/>
      <c r="C7" s="26"/>
      <c r="D7" s="27"/>
      <c r="E7" s="27"/>
      <c r="F7" s="27"/>
      <c r="G7" s="27"/>
      <c r="H7" s="27"/>
      <c r="I7" s="27"/>
      <c r="J7" s="27"/>
      <c r="K7" s="27"/>
      <c r="L7" s="27"/>
    </row>
    <row r="8" spans="1:12" ht="13.5">
      <c r="A8" s="12" t="s">
        <v>99</v>
      </c>
      <c r="B8" s="12"/>
      <c r="C8" s="26">
        <f>C9+C12+C15</f>
        <v>49</v>
      </c>
      <c r="D8" s="27">
        <f aca="true" t="shared" si="0" ref="D8:J8">D9+D12+D15</f>
        <v>663</v>
      </c>
      <c r="E8" s="27">
        <f t="shared" si="0"/>
        <v>0</v>
      </c>
      <c r="F8" s="27">
        <f t="shared" si="0"/>
        <v>0</v>
      </c>
      <c r="G8" s="27">
        <f t="shared" si="0"/>
        <v>49</v>
      </c>
      <c r="H8" s="27">
        <f t="shared" si="0"/>
        <v>663</v>
      </c>
      <c r="I8" s="27">
        <f t="shared" si="0"/>
        <v>36</v>
      </c>
      <c r="J8" s="27">
        <f t="shared" si="0"/>
        <v>399</v>
      </c>
      <c r="K8" s="27">
        <f>K9+K12+K15</f>
        <v>0</v>
      </c>
      <c r="L8" s="27">
        <f>L9+L12+L15</f>
        <v>0</v>
      </c>
    </row>
    <row r="9" spans="1:12" ht="13.5">
      <c r="A9" s="12" t="s">
        <v>103</v>
      </c>
      <c r="B9" s="12" t="s">
        <v>94</v>
      </c>
      <c r="C9" s="26">
        <f aca="true" t="shared" si="1" ref="C9:L9">C10+C11</f>
        <v>48</v>
      </c>
      <c r="D9" s="27">
        <f t="shared" si="1"/>
        <v>652</v>
      </c>
      <c r="E9" s="27">
        <f t="shared" si="1"/>
        <v>0</v>
      </c>
      <c r="F9" s="27">
        <f t="shared" si="1"/>
        <v>0</v>
      </c>
      <c r="G9" s="27">
        <f t="shared" si="1"/>
        <v>48</v>
      </c>
      <c r="H9" s="27">
        <f t="shared" si="1"/>
        <v>652</v>
      </c>
      <c r="I9" s="27">
        <f t="shared" si="1"/>
        <v>36</v>
      </c>
      <c r="J9" s="27">
        <f t="shared" si="1"/>
        <v>399</v>
      </c>
      <c r="K9" s="27">
        <f t="shared" si="1"/>
        <v>0</v>
      </c>
      <c r="L9" s="27">
        <f t="shared" si="1"/>
        <v>0</v>
      </c>
    </row>
    <row r="10" spans="1:12" ht="13.5">
      <c r="A10" s="15" t="s">
        <v>104</v>
      </c>
      <c r="B10" s="12" t="s">
        <v>105</v>
      </c>
      <c r="C10" s="26">
        <v>44</v>
      </c>
      <c r="D10" s="27">
        <v>610</v>
      </c>
      <c r="E10" s="28">
        <v>0</v>
      </c>
      <c r="F10" s="28">
        <v>0</v>
      </c>
      <c r="G10" s="29">
        <v>44</v>
      </c>
      <c r="H10" s="29">
        <v>610</v>
      </c>
      <c r="I10" s="27">
        <v>33</v>
      </c>
      <c r="J10" s="29">
        <v>360</v>
      </c>
      <c r="K10" s="28">
        <v>0</v>
      </c>
      <c r="L10" s="28">
        <v>0</v>
      </c>
    </row>
    <row r="11" spans="1:12" ht="13.5">
      <c r="A11" s="15" t="s">
        <v>106</v>
      </c>
      <c r="B11" s="12" t="s">
        <v>107</v>
      </c>
      <c r="C11" s="26">
        <v>4</v>
      </c>
      <c r="D11" s="27">
        <v>42</v>
      </c>
      <c r="E11" s="28">
        <v>0</v>
      </c>
      <c r="F11" s="28">
        <v>0</v>
      </c>
      <c r="G11" s="27">
        <v>4</v>
      </c>
      <c r="H11" s="27">
        <v>42</v>
      </c>
      <c r="I11" s="27">
        <v>3</v>
      </c>
      <c r="J11" s="27">
        <v>39</v>
      </c>
      <c r="K11" s="28">
        <v>0</v>
      </c>
      <c r="L11" s="28">
        <v>0</v>
      </c>
    </row>
    <row r="12" spans="1:12" ht="13.5">
      <c r="A12" s="17" t="s">
        <v>108</v>
      </c>
      <c r="B12" s="12" t="s">
        <v>109</v>
      </c>
      <c r="C12" s="30">
        <f>SUM(C13:C14)</f>
        <v>1</v>
      </c>
      <c r="D12" s="29">
        <f aca="true" t="shared" si="2" ref="D12:J12">SUM(D13:D14)</f>
        <v>11</v>
      </c>
      <c r="E12" s="29">
        <f t="shared" si="2"/>
        <v>0</v>
      </c>
      <c r="F12" s="29">
        <f t="shared" si="2"/>
        <v>0</v>
      </c>
      <c r="G12" s="29">
        <f t="shared" si="2"/>
        <v>1</v>
      </c>
      <c r="H12" s="29">
        <f t="shared" si="2"/>
        <v>11</v>
      </c>
      <c r="I12" s="29">
        <f t="shared" si="2"/>
        <v>0</v>
      </c>
      <c r="J12" s="29">
        <f t="shared" si="2"/>
        <v>0</v>
      </c>
      <c r="K12" s="29">
        <f>SUM(K13:K14)</f>
        <v>0</v>
      </c>
      <c r="L12" s="29">
        <f>SUM(L13:L14)</f>
        <v>0</v>
      </c>
    </row>
    <row r="13" spans="1:12" ht="13.5">
      <c r="A13" s="15" t="s">
        <v>110</v>
      </c>
      <c r="B13" s="12" t="s">
        <v>201</v>
      </c>
      <c r="C13" s="36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</row>
    <row r="14" spans="1:12" ht="13.5">
      <c r="A14" s="15" t="s">
        <v>111</v>
      </c>
      <c r="B14" s="12" t="s">
        <v>202</v>
      </c>
      <c r="C14" s="26">
        <v>1</v>
      </c>
      <c r="D14" s="27">
        <v>11</v>
      </c>
      <c r="E14" s="28">
        <v>0</v>
      </c>
      <c r="F14" s="28">
        <v>0</v>
      </c>
      <c r="G14" s="28">
        <v>1</v>
      </c>
      <c r="H14" s="28">
        <v>11</v>
      </c>
      <c r="I14" s="28">
        <v>0</v>
      </c>
      <c r="J14" s="28">
        <v>0</v>
      </c>
      <c r="K14" s="28">
        <v>0</v>
      </c>
      <c r="L14" s="28">
        <v>0</v>
      </c>
    </row>
    <row r="15" spans="1:12" s="16" customFormat="1" ht="13.5" hidden="1">
      <c r="A15" s="15" t="s">
        <v>195</v>
      </c>
      <c r="B15" s="12" t="s">
        <v>172</v>
      </c>
      <c r="C15" s="26">
        <v>0</v>
      </c>
      <c r="D15" s="27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</row>
    <row r="16" spans="1:12" s="16" customFormat="1" ht="13.5">
      <c r="A16" s="12" t="s">
        <v>100</v>
      </c>
      <c r="B16" s="12"/>
      <c r="C16" s="26">
        <f>C17+C19+C24</f>
        <v>2696</v>
      </c>
      <c r="D16" s="27">
        <f aca="true" t="shared" si="3" ref="D16:J16">D17+D19+D24</f>
        <v>54059</v>
      </c>
      <c r="E16" s="27">
        <f t="shared" si="3"/>
        <v>625</v>
      </c>
      <c r="F16" s="27">
        <f t="shared" si="3"/>
        <v>1631</v>
      </c>
      <c r="G16" s="27">
        <f t="shared" si="3"/>
        <v>2071</v>
      </c>
      <c r="H16" s="27">
        <f t="shared" si="3"/>
        <v>52428</v>
      </c>
      <c r="I16" s="27">
        <f t="shared" si="3"/>
        <v>2066</v>
      </c>
      <c r="J16" s="27">
        <f t="shared" si="3"/>
        <v>52301</v>
      </c>
      <c r="K16" s="27">
        <f>K17+K19+K24</f>
        <v>0</v>
      </c>
      <c r="L16" s="27">
        <f>L17+L19+L24</f>
        <v>0</v>
      </c>
    </row>
    <row r="17" spans="1:12" ht="13.5">
      <c r="A17" s="12" t="s">
        <v>112</v>
      </c>
      <c r="B17" s="18" t="s">
        <v>89</v>
      </c>
      <c r="C17" s="26">
        <f>C18</f>
        <v>5</v>
      </c>
      <c r="D17" s="27">
        <f aca="true" t="shared" si="4" ref="D17:L17">D18</f>
        <v>20</v>
      </c>
      <c r="E17" s="27">
        <f t="shared" si="4"/>
        <v>0</v>
      </c>
      <c r="F17" s="27">
        <f t="shared" si="4"/>
        <v>0</v>
      </c>
      <c r="G17" s="27">
        <f t="shared" si="4"/>
        <v>5</v>
      </c>
      <c r="H17" s="27">
        <f t="shared" si="4"/>
        <v>20</v>
      </c>
      <c r="I17" s="27">
        <f t="shared" si="4"/>
        <v>5</v>
      </c>
      <c r="J17" s="27">
        <f t="shared" si="4"/>
        <v>20</v>
      </c>
      <c r="K17" s="27">
        <f t="shared" si="4"/>
        <v>0</v>
      </c>
      <c r="L17" s="27">
        <f t="shared" si="4"/>
        <v>0</v>
      </c>
    </row>
    <row r="18" spans="1:12" ht="13.5">
      <c r="A18" s="15" t="s">
        <v>113</v>
      </c>
      <c r="B18" s="18" t="s">
        <v>89</v>
      </c>
      <c r="C18" s="26">
        <v>5</v>
      </c>
      <c r="D18" s="27">
        <v>20</v>
      </c>
      <c r="E18" s="28">
        <v>0</v>
      </c>
      <c r="F18" s="28">
        <v>0</v>
      </c>
      <c r="G18" s="29">
        <v>5</v>
      </c>
      <c r="H18" s="29">
        <v>20</v>
      </c>
      <c r="I18" s="27">
        <v>5</v>
      </c>
      <c r="J18" s="27">
        <v>20</v>
      </c>
      <c r="K18" s="28">
        <v>0</v>
      </c>
      <c r="L18" s="28">
        <v>0</v>
      </c>
    </row>
    <row r="19" spans="1:12" ht="13.5">
      <c r="A19" s="12" t="s">
        <v>114</v>
      </c>
      <c r="B19" s="12" t="s">
        <v>1</v>
      </c>
      <c r="C19" s="26">
        <f>SUM(C20:C23)</f>
        <v>1295</v>
      </c>
      <c r="D19" s="27">
        <f aca="true" t="shared" si="5" ref="D19:J19">SUM(D20:D23)</f>
        <v>9613</v>
      </c>
      <c r="E19" s="27">
        <f t="shared" si="5"/>
        <v>273</v>
      </c>
      <c r="F19" s="27">
        <f t="shared" si="5"/>
        <v>653</v>
      </c>
      <c r="G19" s="27">
        <f t="shared" si="5"/>
        <v>1022</v>
      </c>
      <c r="H19" s="27">
        <f t="shared" si="5"/>
        <v>8960</v>
      </c>
      <c r="I19" s="27">
        <f t="shared" si="5"/>
        <v>1022</v>
      </c>
      <c r="J19" s="27">
        <f t="shared" si="5"/>
        <v>8960</v>
      </c>
      <c r="K19" s="27">
        <f>SUM(K20:K23)</f>
        <v>0</v>
      </c>
      <c r="L19" s="27">
        <f>SUM(L20:L23)</f>
        <v>0</v>
      </c>
    </row>
    <row r="20" spans="1:12" ht="13.5">
      <c r="A20" s="15" t="s">
        <v>21</v>
      </c>
      <c r="B20" s="12" t="s">
        <v>22</v>
      </c>
      <c r="C20" s="26">
        <v>573</v>
      </c>
      <c r="D20" s="27">
        <v>4864</v>
      </c>
      <c r="E20" s="29">
        <v>93</v>
      </c>
      <c r="F20" s="29">
        <v>240</v>
      </c>
      <c r="G20" s="29">
        <v>480</v>
      </c>
      <c r="H20" s="29">
        <v>4624</v>
      </c>
      <c r="I20" s="29">
        <v>480</v>
      </c>
      <c r="J20" s="29">
        <v>4624</v>
      </c>
      <c r="K20" s="28">
        <v>0</v>
      </c>
      <c r="L20" s="28">
        <v>0</v>
      </c>
    </row>
    <row r="21" spans="1:12" ht="13.5">
      <c r="A21" s="15" t="s">
        <v>23</v>
      </c>
      <c r="B21" s="12" t="s">
        <v>24</v>
      </c>
      <c r="C21" s="26">
        <v>393</v>
      </c>
      <c r="D21" s="27">
        <v>2153</v>
      </c>
      <c r="E21" s="29">
        <v>122</v>
      </c>
      <c r="F21" s="29">
        <v>280</v>
      </c>
      <c r="G21" s="29">
        <v>271</v>
      </c>
      <c r="H21" s="29">
        <v>1873</v>
      </c>
      <c r="I21" s="29">
        <v>271</v>
      </c>
      <c r="J21" s="29">
        <v>1873</v>
      </c>
      <c r="K21" s="28">
        <v>0</v>
      </c>
      <c r="L21" s="28">
        <v>0</v>
      </c>
    </row>
    <row r="22" spans="1:12" ht="13.5">
      <c r="A22" s="15" t="s">
        <v>25</v>
      </c>
      <c r="B22" s="12" t="s">
        <v>26</v>
      </c>
      <c r="C22" s="26">
        <v>329</v>
      </c>
      <c r="D22" s="27">
        <v>2596</v>
      </c>
      <c r="E22" s="29">
        <v>58</v>
      </c>
      <c r="F22" s="29">
        <v>133</v>
      </c>
      <c r="G22" s="29">
        <v>271</v>
      </c>
      <c r="H22" s="29">
        <v>2463</v>
      </c>
      <c r="I22" s="29">
        <v>271</v>
      </c>
      <c r="J22" s="29">
        <v>2463</v>
      </c>
      <c r="K22" s="28">
        <v>0</v>
      </c>
      <c r="L22" s="28">
        <v>0</v>
      </c>
    </row>
    <row r="23" spans="1:12" ht="13.5" hidden="1">
      <c r="A23" s="15" t="s">
        <v>196</v>
      </c>
      <c r="B23" s="12" t="s">
        <v>173</v>
      </c>
      <c r="C23" s="26">
        <v>0</v>
      </c>
      <c r="D23" s="27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</row>
    <row r="24" spans="1:20" ht="13.5">
      <c r="A24" s="12" t="s">
        <v>115</v>
      </c>
      <c r="B24" s="12" t="s">
        <v>2</v>
      </c>
      <c r="C24" s="26">
        <f>SUM(C25:C49)</f>
        <v>1396</v>
      </c>
      <c r="D24" s="27">
        <f>SUM(D25:D49)</f>
        <v>44426</v>
      </c>
      <c r="E24" s="27">
        <f aca="true" t="shared" si="6" ref="E24:J24">SUM(E25:E49)</f>
        <v>352</v>
      </c>
      <c r="F24" s="27">
        <f t="shared" si="6"/>
        <v>978</v>
      </c>
      <c r="G24" s="27">
        <f t="shared" si="6"/>
        <v>1044</v>
      </c>
      <c r="H24" s="27">
        <f t="shared" si="6"/>
        <v>43448</v>
      </c>
      <c r="I24" s="27">
        <f t="shared" si="6"/>
        <v>1039</v>
      </c>
      <c r="J24" s="27">
        <f t="shared" si="6"/>
        <v>43321</v>
      </c>
      <c r="K24" s="27">
        <f>SUM(K25:K49)</f>
        <v>0</v>
      </c>
      <c r="L24" s="27">
        <f>SUM(L25:L49)</f>
        <v>0</v>
      </c>
      <c r="M24" s="16"/>
      <c r="N24" s="16"/>
      <c r="O24" s="16"/>
      <c r="P24" s="16"/>
      <c r="Q24" s="16"/>
      <c r="R24" s="16"/>
      <c r="S24" s="16"/>
      <c r="T24" s="16"/>
    </row>
    <row r="25" spans="1:12" ht="13.5">
      <c r="A25" s="15" t="s">
        <v>27</v>
      </c>
      <c r="B25" s="12" t="s">
        <v>28</v>
      </c>
      <c r="C25" s="26">
        <v>45</v>
      </c>
      <c r="D25" s="27">
        <v>2511</v>
      </c>
      <c r="E25" s="29">
        <v>7</v>
      </c>
      <c r="F25" s="29">
        <v>15</v>
      </c>
      <c r="G25" s="29">
        <v>38</v>
      </c>
      <c r="H25" s="29">
        <v>2496</v>
      </c>
      <c r="I25" s="29">
        <v>37</v>
      </c>
      <c r="J25" s="29">
        <v>2419</v>
      </c>
      <c r="K25" s="28">
        <v>0</v>
      </c>
      <c r="L25" s="28">
        <v>0</v>
      </c>
    </row>
    <row r="26" spans="1:12" ht="13.5">
      <c r="A26" s="15" t="s">
        <v>29</v>
      </c>
      <c r="B26" s="12" t="s">
        <v>30</v>
      </c>
      <c r="C26" s="26">
        <v>9</v>
      </c>
      <c r="D26" s="27">
        <v>395</v>
      </c>
      <c r="E26" s="29">
        <v>2</v>
      </c>
      <c r="F26" s="29">
        <v>10</v>
      </c>
      <c r="G26" s="29">
        <v>7</v>
      </c>
      <c r="H26" s="29">
        <v>385</v>
      </c>
      <c r="I26" s="29">
        <v>6</v>
      </c>
      <c r="J26" s="29">
        <v>384</v>
      </c>
      <c r="K26" s="28">
        <v>0</v>
      </c>
      <c r="L26" s="28">
        <v>0</v>
      </c>
    </row>
    <row r="27" spans="1:12" ht="13.5">
      <c r="A27" s="15" t="s">
        <v>31</v>
      </c>
      <c r="B27" s="12" t="s">
        <v>32</v>
      </c>
      <c r="C27" s="26">
        <v>139</v>
      </c>
      <c r="D27" s="27">
        <v>3203</v>
      </c>
      <c r="E27" s="29">
        <v>49</v>
      </c>
      <c r="F27" s="29">
        <v>218</v>
      </c>
      <c r="G27" s="29">
        <v>90</v>
      </c>
      <c r="H27" s="29">
        <v>2985</v>
      </c>
      <c r="I27" s="29">
        <v>89</v>
      </c>
      <c r="J27" s="29">
        <v>2956</v>
      </c>
      <c r="K27" s="28">
        <v>0</v>
      </c>
      <c r="L27" s="28">
        <v>0</v>
      </c>
    </row>
    <row r="28" spans="1:12" ht="13.5">
      <c r="A28" s="15" t="s">
        <v>33</v>
      </c>
      <c r="B28" s="19" t="s">
        <v>116</v>
      </c>
      <c r="C28" s="26">
        <v>23</v>
      </c>
      <c r="D28" s="27">
        <v>167</v>
      </c>
      <c r="E28" s="29">
        <v>5</v>
      </c>
      <c r="F28" s="29">
        <v>6</v>
      </c>
      <c r="G28" s="29">
        <v>18</v>
      </c>
      <c r="H28" s="29">
        <v>161</v>
      </c>
      <c r="I28" s="29">
        <v>18</v>
      </c>
      <c r="J28" s="29">
        <v>161</v>
      </c>
      <c r="K28" s="28">
        <v>0</v>
      </c>
      <c r="L28" s="28">
        <v>0</v>
      </c>
    </row>
    <row r="29" spans="1:12" ht="13.5">
      <c r="A29" s="15" t="s">
        <v>34</v>
      </c>
      <c r="B29" s="12" t="s">
        <v>117</v>
      </c>
      <c r="C29" s="26">
        <v>79</v>
      </c>
      <c r="D29" s="27">
        <v>416</v>
      </c>
      <c r="E29" s="29">
        <v>45</v>
      </c>
      <c r="F29" s="29">
        <v>90</v>
      </c>
      <c r="G29" s="29">
        <v>34</v>
      </c>
      <c r="H29" s="29">
        <v>326</v>
      </c>
      <c r="I29" s="29">
        <v>34</v>
      </c>
      <c r="J29" s="29">
        <v>326</v>
      </c>
      <c r="K29" s="28">
        <v>0</v>
      </c>
      <c r="L29" s="28">
        <v>0</v>
      </c>
    </row>
    <row r="30" spans="1:12" ht="13.5">
      <c r="A30" s="15" t="s">
        <v>35</v>
      </c>
      <c r="B30" s="12" t="s">
        <v>118</v>
      </c>
      <c r="C30" s="26">
        <v>13</v>
      </c>
      <c r="D30" s="27">
        <v>189</v>
      </c>
      <c r="E30" s="29">
        <v>2</v>
      </c>
      <c r="F30" s="29">
        <v>4</v>
      </c>
      <c r="G30" s="29">
        <v>11</v>
      </c>
      <c r="H30" s="29">
        <v>185</v>
      </c>
      <c r="I30" s="29">
        <v>11</v>
      </c>
      <c r="J30" s="29">
        <v>185</v>
      </c>
      <c r="K30" s="28">
        <v>0</v>
      </c>
      <c r="L30" s="28">
        <v>0</v>
      </c>
    </row>
    <row r="31" spans="1:12" ht="13.5">
      <c r="A31" s="15" t="s">
        <v>36</v>
      </c>
      <c r="B31" s="12" t="s">
        <v>119</v>
      </c>
      <c r="C31" s="26">
        <v>35</v>
      </c>
      <c r="D31" s="27">
        <v>324</v>
      </c>
      <c r="E31" s="29">
        <v>12</v>
      </c>
      <c r="F31" s="29">
        <v>33</v>
      </c>
      <c r="G31" s="43">
        <v>23</v>
      </c>
      <c r="H31" s="29">
        <v>291</v>
      </c>
      <c r="I31" s="29">
        <v>23</v>
      </c>
      <c r="J31" s="29">
        <v>291</v>
      </c>
      <c r="K31" s="28">
        <v>0</v>
      </c>
      <c r="L31" s="28">
        <v>0</v>
      </c>
    </row>
    <row r="32" spans="1:12" ht="13.5">
      <c r="A32" s="15" t="s">
        <v>37</v>
      </c>
      <c r="B32" s="12" t="s">
        <v>39</v>
      </c>
      <c r="C32" s="26">
        <v>6</v>
      </c>
      <c r="D32" s="27">
        <v>45</v>
      </c>
      <c r="E32" s="29">
        <v>1</v>
      </c>
      <c r="F32" s="29">
        <v>3</v>
      </c>
      <c r="G32" s="43">
        <v>5</v>
      </c>
      <c r="H32" s="29">
        <v>42</v>
      </c>
      <c r="I32" s="29">
        <v>5</v>
      </c>
      <c r="J32" s="29">
        <v>42</v>
      </c>
      <c r="K32" s="28">
        <v>0</v>
      </c>
      <c r="L32" s="28">
        <v>0</v>
      </c>
    </row>
    <row r="33" spans="1:12" ht="13.5">
      <c r="A33" s="15" t="s">
        <v>38</v>
      </c>
      <c r="B33" s="12" t="s">
        <v>41</v>
      </c>
      <c r="C33" s="26">
        <v>6</v>
      </c>
      <c r="D33" s="27">
        <v>30</v>
      </c>
      <c r="E33" s="28">
        <v>0</v>
      </c>
      <c r="F33" s="28">
        <v>0</v>
      </c>
      <c r="G33" s="29">
        <v>6</v>
      </c>
      <c r="H33" s="29">
        <v>30</v>
      </c>
      <c r="I33" s="29">
        <v>5</v>
      </c>
      <c r="J33" s="29">
        <v>25</v>
      </c>
      <c r="K33" s="28">
        <v>0</v>
      </c>
      <c r="L33" s="28">
        <v>0</v>
      </c>
    </row>
    <row r="34" spans="1:12" ht="13.5">
      <c r="A34" s="15" t="s">
        <v>40</v>
      </c>
      <c r="B34" s="12" t="s">
        <v>43</v>
      </c>
      <c r="C34" s="26">
        <v>122</v>
      </c>
      <c r="D34" s="27">
        <v>3187</v>
      </c>
      <c r="E34" s="29">
        <v>13</v>
      </c>
      <c r="F34" s="29">
        <v>67</v>
      </c>
      <c r="G34" s="29">
        <v>109</v>
      </c>
      <c r="H34" s="29">
        <v>3120</v>
      </c>
      <c r="I34" s="29">
        <v>108</v>
      </c>
      <c r="J34" s="29">
        <v>3105</v>
      </c>
      <c r="K34" s="28">
        <v>0</v>
      </c>
      <c r="L34" s="28">
        <v>0</v>
      </c>
    </row>
    <row r="35" spans="1:12" ht="13.5">
      <c r="A35" s="15" t="s">
        <v>42</v>
      </c>
      <c r="B35" s="12" t="s">
        <v>45</v>
      </c>
      <c r="C35" s="26">
        <v>3</v>
      </c>
      <c r="D35" s="27">
        <v>36</v>
      </c>
      <c r="E35" s="28">
        <v>0</v>
      </c>
      <c r="F35" s="28">
        <v>0</v>
      </c>
      <c r="G35" s="29">
        <v>3</v>
      </c>
      <c r="H35" s="29">
        <v>36</v>
      </c>
      <c r="I35" s="29">
        <v>3</v>
      </c>
      <c r="J35" s="29">
        <v>36</v>
      </c>
      <c r="K35" s="28">
        <v>0</v>
      </c>
      <c r="L35" s="28">
        <v>0</v>
      </c>
    </row>
    <row r="36" spans="1:12" ht="13.5">
      <c r="A36" s="15" t="s">
        <v>44</v>
      </c>
      <c r="B36" s="12" t="s">
        <v>47</v>
      </c>
      <c r="C36" s="26">
        <v>1</v>
      </c>
      <c r="D36" s="27">
        <v>2</v>
      </c>
      <c r="E36" s="29">
        <v>1</v>
      </c>
      <c r="F36" s="29">
        <v>2</v>
      </c>
      <c r="G36" s="28">
        <v>0</v>
      </c>
      <c r="H36" s="28">
        <v>0</v>
      </c>
      <c r="I36" s="28">
        <v>0</v>
      </c>
      <c r="J36" s="28" t="s">
        <v>220</v>
      </c>
      <c r="K36" s="28">
        <v>0</v>
      </c>
      <c r="L36" s="28">
        <v>0</v>
      </c>
    </row>
    <row r="37" spans="1:12" ht="13.5">
      <c r="A37" s="15" t="s">
        <v>46</v>
      </c>
      <c r="B37" s="12" t="s">
        <v>49</v>
      </c>
      <c r="C37" s="26">
        <v>114</v>
      </c>
      <c r="D37" s="27">
        <v>773</v>
      </c>
      <c r="E37" s="29">
        <v>57</v>
      </c>
      <c r="F37" s="29">
        <v>111</v>
      </c>
      <c r="G37" s="29">
        <v>57</v>
      </c>
      <c r="H37" s="29">
        <v>662</v>
      </c>
      <c r="I37" s="29">
        <v>57</v>
      </c>
      <c r="J37" s="29">
        <v>662</v>
      </c>
      <c r="K37" s="28">
        <v>0</v>
      </c>
      <c r="L37" s="28">
        <v>0</v>
      </c>
    </row>
    <row r="38" spans="1:12" ht="13.5">
      <c r="A38" s="15" t="s">
        <v>48</v>
      </c>
      <c r="B38" s="12" t="s">
        <v>51</v>
      </c>
      <c r="C38" s="26">
        <v>18</v>
      </c>
      <c r="D38" s="27">
        <v>321</v>
      </c>
      <c r="E38" s="29">
        <v>2</v>
      </c>
      <c r="F38" s="29">
        <v>2</v>
      </c>
      <c r="G38" s="29">
        <v>16</v>
      </c>
      <c r="H38" s="29">
        <v>319</v>
      </c>
      <c r="I38" s="29">
        <v>16</v>
      </c>
      <c r="J38" s="29">
        <v>319</v>
      </c>
      <c r="K38" s="28">
        <v>0</v>
      </c>
      <c r="L38" s="28">
        <v>0</v>
      </c>
    </row>
    <row r="39" spans="1:12" ht="13.5">
      <c r="A39" s="15" t="s">
        <v>50</v>
      </c>
      <c r="B39" s="12" t="s">
        <v>53</v>
      </c>
      <c r="C39" s="26">
        <v>8</v>
      </c>
      <c r="D39" s="27">
        <v>119</v>
      </c>
      <c r="E39" s="29">
        <v>2</v>
      </c>
      <c r="F39" s="29">
        <v>4</v>
      </c>
      <c r="G39" s="29">
        <v>6</v>
      </c>
      <c r="H39" s="29">
        <v>115</v>
      </c>
      <c r="I39" s="29">
        <v>6</v>
      </c>
      <c r="J39" s="29">
        <v>115</v>
      </c>
      <c r="K39" s="28">
        <v>0</v>
      </c>
      <c r="L39" s="28">
        <v>0</v>
      </c>
    </row>
    <row r="40" spans="1:12" ht="13.5">
      <c r="A40" s="15" t="s">
        <v>52</v>
      </c>
      <c r="B40" s="12" t="s">
        <v>55</v>
      </c>
      <c r="C40" s="26">
        <v>147</v>
      </c>
      <c r="D40" s="27">
        <v>1722</v>
      </c>
      <c r="E40" s="29">
        <v>38</v>
      </c>
      <c r="F40" s="29">
        <v>123</v>
      </c>
      <c r="G40" s="29">
        <v>109</v>
      </c>
      <c r="H40" s="29">
        <v>1599</v>
      </c>
      <c r="I40" s="29">
        <v>109</v>
      </c>
      <c r="J40" s="29">
        <v>1599</v>
      </c>
      <c r="K40" s="28">
        <v>0</v>
      </c>
      <c r="L40" s="28">
        <v>0</v>
      </c>
    </row>
    <row r="41" spans="1:12" ht="13.5">
      <c r="A41" s="15" t="s">
        <v>54</v>
      </c>
      <c r="B41" s="12" t="s">
        <v>90</v>
      </c>
      <c r="C41" s="26">
        <v>83</v>
      </c>
      <c r="D41" s="27">
        <v>1655</v>
      </c>
      <c r="E41" s="29">
        <v>13</v>
      </c>
      <c r="F41" s="29">
        <v>37</v>
      </c>
      <c r="G41" s="29">
        <v>70</v>
      </c>
      <c r="H41" s="29">
        <v>1618</v>
      </c>
      <c r="I41" s="29">
        <v>70</v>
      </c>
      <c r="J41" s="29">
        <v>1618</v>
      </c>
      <c r="K41" s="28">
        <v>0</v>
      </c>
      <c r="L41" s="28">
        <v>0</v>
      </c>
    </row>
    <row r="42" spans="1:12" ht="13.5">
      <c r="A42" s="15" t="s">
        <v>120</v>
      </c>
      <c r="B42" s="12" t="s">
        <v>91</v>
      </c>
      <c r="C42" s="26">
        <v>234</v>
      </c>
      <c r="D42" s="27">
        <v>4789</v>
      </c>
      <c r="E42" s="29">
        <v>36</v>
      </c>
      <c r="F42" s="29">
        <v>79</v>
      </c>
      <c r="G42" s="29">
        <v>198</v>
      </c>
      <c r="H42" s="29">
        <v>4710</v>
      </c>
      <c r="I42" s="29">
        <v>198</v>
      </c>
      <c r="J42" s="29">
        <v>4710</v>
      </c>
      <c r="K42" s="28">
        <v>0</v>
      </c>
      <c r="L42" s="28">
        <v>0</v>
      </c>
    </row>
    <row r="43" spans="1:12" ht="13.5">
      <c r="A43" s="15" t="s">
        <v>56</v>
      </c>
      <c r="B43" s="12" t="s">
        <v>92</v>
      </c>
      <c r="C43" s="26">
        <v>12</v>
      </c>
      <c r="D43" s="27">
        <v>856</v>
      </c>
      <c r="E43" s="28">
        <v>0</v>
      </c>
      <c r="F43" s="28">
        <v>0</v>
      </c>
      <c r="G43" s="29">
        <v>12</v>
      </c>
      <c r="H43" s="29">
        <v>856</v>
      </c>
      <c r="I43" s="29">
        <v>12</v>
      </c>
      <c r="J43" s="29">
        <v>856</v>
      </c>
      <c r="K43" s="28">
        <v>0</v>
      </c>
      <c r="L43" s="28">
        <v>0</v>
      </c>
    </row>
    <row r="44" spans="1:12" ht="13.5">
      <c r="A44" s="15" t="s">
        <v>121</v>
      </c>
      <c r="B44" s="12" t="s">
        <v>203</v>
      </c>
      <c r="C44" s="26">
        <v>3</v>
      </c>
      <c r="D44" s="27">
        <v>47</v>
      </c>
      <c r="E44" s="29">
        <v>1</v>
      </c>
      <c r="F44" s="29">
        <v>2</v>
      </c>
      <c r="G44" s="29">
        <v>2</v>
      </c>
      <c r="H44" s="29">
        <v>45</v>
      </c>
      <c r="I44" s="29">
        <v>2</v>
      </c>
      <c r="J44" s="29">
        <v>45</v>
      </c>
      <c r="K44" s="28">
        <v>0</v>
      </c>
      <c r="L44" s="28">
        <v>0</v>
      </c>
    </row>
    <row r="45" spans="1:12" ht="13.5">
      <c r="A45" s="15" t="s">
        <v>122</v>
      </c>
      <c r="B45" s="12" t="s">
        <v>123</v>
      </c>
      <c r="C45" s="26">
        <v>55</v>
      </c>
      <c r="D45" s="27">
        <v>2516</v>
      </c>
      <c r="E45" s="29">
        <v>10</v>
      </c>
      <c r="F45" s="29">
        <v>29</v>
      </c>
      <c r="G45" s="29">
        <v>45</v>
      </c>
      <c r="H45" s="29">
        <v>2487</v>
      </c>
      <c r="I45" s="29">
        <v>45</v>
      </c>
      <c r="J45" s="29">
        <v>2487</v>
      </c>
      <c r="K45" s="28">
        <v>0</v>
      </c>
      <c r="L45" s="28">
        <v>0</v>
      </c>
    </row>
    <row r="46" spans="1:12" ht="13.5">
      <c r="A46" s="15" t="s">
        <v>57</v>
      </c>
      <c r="B46" s="12" t="s">
        <v>3</v>
      </c>
      <c r="C46" s="26">
        <v>6</v>
      </c>
      <c r="D46" s="27">
        <v>207</v>
      </c>
      <c r="E46" s="29">
        <v>1</v>
      </c>
      <c r="F46" s="29">
        <v>3</v>
      </c>
      <c r="G46" s="31">
        <v>5</v>
      </c>
      <c r="H46" s="31">
        <v>204</v>
      </c>
      <c r="I46" s="29">
        <v>5</v>
      </c>
      <c r="J46" s="29">
        <v>204</v>
      </c>
      <c r="K46" s="28">
        <v>0</v>
      </c>
      <c r="L46" s="28">
        <v>0</v>
      </c>
    </row>
    <row r="47" spans="1:12" ht="13.5">
      <c r="A47" s="15" t="s">
        <v>124</v>
      </c>
      <c r="B47" s="12" t="s">
        <v>125</v>
      </c>
      <c r="C47" s="26">
        <v>150</v>
      </c>
      <c r="D47" s="27">
        <v>19971</v>
      </c>
      <c r="E47" s="29">
        <v>19</v>
      </c>
      <c r="F47" s="29">
        <v>58</v>
      </c>
      <c r="G47" s="29">
        <v>131</v>
      </c>
      <c r="H47" s="29">
        <v>19913</v>
      </c>
      <c r="I47" s="29">
        <v>131</v>
      </c>
      <c r="J47" s="29">
        <v>19913</v>
      </c>
      <c r="K47" s="28">
        <v>0</v>
      </c>
      <c r="L47" s="28">
        <v>0</v>
      </c>
    </row>
    <row r="48" spans="1:12" ht="13.5">
      <c r="A48" s="15" t="s">
        <v>126</v>
      </c>
      <c r="B48" s="12" t="s">
        <v>127</v>
      </c>
      <c r="C48" s="26">
        <v>85</v>
      </c>
      <c r="D48" s="27">
        <v>945</v>
      </c>
      <c r="E48" s="29">
        <v>36</v>
      </c>
      <c r="F48" s="29">
        <v>82</v>
      </c>
      <c r="G48" s="29">
        <v>49</v>
      </c>
      <c r="H48" s="29">
        <v>863</v>
      </c>
      <c r="I48" s="29">
        <v>49</v>
      </c>
      <c r="J48" s="29">
        <v>863</v>
      </c>
      <c r="K48" s="28">
        <v>0</v>
      </c>
      <c r="L48" s="28">
        <v>0</v>
      </c>
    </row>
    <row r="49" spans="1:12" ht="13.5" hidden="1">
      <c r="A49" s="15" t="s">
        <v>174</v>
      </c>
      <c r="B49" s="17" t="s">
        <v>204</v>
      </c>
      <c r="C49" s="26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8">
        <v>0</v>
      </c>
      <c r="L49" s="28">
        <v>0</v>
      </c>
    </row>
    <row r="50" spans="1:12" s="16" customFormat="1" ht="13.5">
      <c r="A50" s="12" t="s">
        <v>101</v>
      </c>
      <c r="B50" s="12"/>
      <c r="C50" s="26">
        <f>C51+C57+C65+C80+C96+C104+C109+C120+C115+C125+C128+C133+C136</f>
        <v>10376</v>
      </c>
      <c r="D50" s="27">
        <f>D51+D57+D65+D80+D96+D104+D109+D120+D115+D125+D128+D133+D136</f>
        <v>111223</v>
      </c>
      <c r="E50" s="27">
        <f>E51+E57+E65+E80+E96+E104+E109+E120+E115+E125+E128+E133+E136</f>
        <v>3645</v>
      </c>
      <c r="F50" s="27">
        <f>F51+F57+F65+F80+F96+F104+F109+F120+F115+F125+F128+F133+F136</f>
        <v>12016</v>
      </c>
      <c r="G50" s="27">
        <f>G51+G57+G65+G80+G96+G104+G109+G120+G115+G125+G128+G133+G136</f>
        <v>6698</v>
      </c>
      <c r="H50" s="27">
        <f>H51+H57+H65+H80+H96+H104+H109+H120+H115+H125+H128+H133+H136</f>
        <v>99052</v>
      </c>
      <c r="I50" s="27">
        <f>I51+I57+I65+I80+I96+I104+I109+I120+I115+I125+I128+I133+I136</f>
        <v>5667</v>
      </c>
      <c r="J50" s="27">
        <f>J51+J57+J65+J80+J96+J104+J109+J120+J115+J125+J128+J133+J136</f>
        <v>79924</v>
      </c>
      <c r="K50" s="27">
        <f>K51+K57+K65+K80+K96+K104+K109+K120+K115+K125+K128+K133+K136</f>
        <v>33</v>
      </c>
      <c r="L50" s="27">
        <f>L51+L57+L65+L80+L96+L104+L109+L120+L115+L125+L128+L133+L136</f>
        <v>155</v>
      </c>
    </row>
    <row r="51" spans="1:12" ht="13.5">
      <c r="A51" s="12" t="s">
        <v>128</v>
      </c>
      <c r="B51" s="12" t="s">
        <v>129</v>
      </c>
      <c r="C51" s="26">
        <f>SUM(C52:C56)</f>
        <v>16</v>
      </c>
      <c r="D51" s="27">
        <f aca="true" t="shared" si="7" ref="D51:J51">SUM(D52:D56)</f>
        <v>859</v>
      </c>
      <c r="E51" s="27">
        <f t="shared" si="7"/>
        <v>0</v>
      </c>
      <c r="F51" s="27">
        <f t="shared" si="7"/>
        <v>0</v>
      </c>
      <c r="G51" s="27">
        <f t="shared" si="7"/>
        <v>16</v>
      </c>
      <c r="H51" s="27">
        <f t="shared" si="7"/>
        <v>859</v>
      </c>
      <c r="I51" s="27">
        <f t="shared" si="7"/>
        <v>16</v>
      </c>
      <c r="J51" s="27">
        <f t="shared" si="7"/>
        <v>859</v>
      </c>
      <c r="K51" s="27">
        <f>SUM(K52:K56)</f>
        <v>0</v>
      </c>
      <c r="L51" s="27">
        <f>SUM(L52:L56)</f>
        <v>0</v>
      </c>
    </row>
    <row r="52" spans="1:12" ht="13.5">
      <c r="A52" s="15" t="s">
        <v>130</v>
      </c>
      <c r="B52" s="12" t="s">
        <v>131</v>
      </c>
      <c r="C52" s="26">
        <v>11</v>
      </c>
      <c r="D52" s="27">
        <v>711</v>
      </c>
      <c r="E52" s="28">
        <v>0</v>
      </c>
      <c r="F52" s="28">
        <v>0</v>
      </c>
      <c r="G52" s="31">
        <v>11</v>
      </c>
      <c r="H52" s="31">
        <v>711</v>
      </c>
      <c r="I52" s="31">
        <v>11</v>
      </c>
      <c r="J52" s="31">
        <v>711</v>
      </c>
      <c r="K52" s="28">
        <v>0</v>
      </c>
      <c r="L52" s="28">
        <v>0</v>
      </c>
    </row>
    <row r="53" spans="1:12" ht="13.5">
      <c r="A53" s="15" t="s">
        <v>132</v>
      </c>
      <c r="B53" s="12" t="s">
        <v>133</v>
      </c>
      <c r="C53" s="26">
        <v>1</v>
      </c>
      <c r="D53" s="27">
        <v>92</v>
      </c>
      <c r="E53" s="28">
        <v>0</v>
      </c>
      <c r="F53" s="28">
        <v>0</v>
      </c>
      <c r="G53" s="31">
        <v>1</v>
      </c>
      <c r="H53" s="31">
        <v>92</v>
      </c>
      <c r="I53" s="31">
        <v>1</v>
      </c>
      <c r="J53" s="31">
        <v>92</v>
      </c>
      <c r="K53" s="28">
        <v>0</v>
      </c>
      <c r="L53" s="28">
        <v>0</v>
      </c>
    </row>
    <row r="54" spans="1:12" ht="13.5">
      <c r="A54" s="15" t="s">
        <v>134</v>
      </c>
      <c r="B54" s="12" t="s">
        <v>135</v>
      </c>
      <c r="C54" s="36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</row>
    <row r="55" spans="1:12" ht="13.5">
      <c r="A55" s="15" t="s">
        <v>136</v>
      </c>
      <c r="B55" s="12" t="s">
        <v>137</v>
      </c>
      <c r="C55" s="26">
        <v>4</v>
      </c>
      <c r="D55" s="27">
        <v>56</v>
      </c>
      <c r="E55" s="28">
        <v>0</v>
      </c>
      <c r="F55" s="28">
        <v>0</v>
      </c>
      <c r="G55" s="29">
        <v>4</v>
      </c>
      <c r="H55" s="29">
        <v>56</v>
      </c>
      <c r="I55" s="31">
        <v>4</v>
      </c>
      <c r="J55" s="31">
        <v>56</v>
      </c>
      <c r="K55" s="28">
        <v>0</v>
      </c>
      <c r="L55" s="28">
        <v>0</v>
      </c>
    </row>
    <row r="56" spans="1:12" ht="13.5" hidden="1">
      <c r="A56" s="15" t="s">
        <v>176</v>
      </c>
      <c r="B56" s="12" t="s">
        <v>175</v>
      </c>
      <c r="C56" s="26">
        <v>0</v>
      </c>
      <c r="D56" s="27">
        <v>0</v>
      </c>
      <c r="E56" s="29">
        <v>0</v>
      </c>
      <c r="F56" s="29">
        <v>0</v>
      </c>
      <c r="G56" s="29">
        <v>0</v>
      </c>
      <c r="H56" s="29">
        <v>0</v>
      </c>
      <c r="I56" s="31">
        <v>0</v>
      </c>
      <c r="J56" s="31">
        <v>0</v>
      </c>
      <c r="K56" s="29">
        <v>0</v>
      </c>
      <c r="L56" s="29">
        <v>0</v>
      </c>
    </row>
    <row r="57" spans="1:12" ht="13.5">
      <c r="A57" s="12" t="s">
        <v>138</v>
      </c>
      <c r="B57" s="12" t="s">
        <v>4</v>
      </c>
      <c r="C57" s="26">
        <f>SUM(C58:C64)</f>
        <v>106</v>
      </c>
      <c r="D57" s="27">
        <f aca="true" t="shared" si="8" ref="D57:J57">SUM(D58:D64)</f>
        <v>1040</v>
      </c>
      <c r="E57" s="27">
        <f t="shared" si="8"/>
        <v>3</v>
      </c>
      <c r="F57" s="27">
        <f t="shared" si="8"/>
        <v>15</v>
      </c>
      <c r="G57" s="27">
        <f t="shared" si="8"/>
        <v>103</v>
      </c>
      <c r="H57" s="27">
        <f t="shared" si="8"/>
        <v>1025</v>
      </c>
      <c r="I57" s="27">
        <f t="shared" si="8"/>
        <v>100</v>
      </c>
      <c r="J57" s="27">
        <f t="shared" si="8"/>
        <v>1006</v>
      </c>
      <c r="K57" s="27">
        <f>SUM(K58:K64)</f>
        <v>0</v>
      </c>
      <c r="L57" s="27">
        <f>SUM(L58:L64)</f>
        <v>0</v>
      </c>
    </row>
    <row r="58" spans="1:12" ht="13.5">
      <c r="A58" s="15" t="s">
        <v>58</v>
      </c>
      <c r="B58" s="12" t="s">
        <v>5</v>
      </c>
      <c r="C58" s="26">
        <v>6</v>
      </c>
      <c r="D58" s="27">
        <v>38</v>
      </c>
      <c r="E58" s="28">
        <v>0</v>
      </c>
      <c r="F58" s="28">
        <v>0</v>
      </c>
      <c r="G58" s="29">
        <v>6</v>
      </c>
      <c r="H58" s="29">
        <v>38</v>
      </c>
      <c r="I58" s="29">
        <v>6</v>
      </c>
      <c r="J58" s="29">
        <v>38</v>
      </c>
      <c r="K58" s="28">
        <v>0</v>
      </c>
      <c r="L58" s="28">
        <v>0</v>
      </c>
    </row>
    <row r="59" spans="1:12" ht="13.5">
      <c r="A59" s="15" t="s">
        <v>59</v>
      </c>
      <c r="B59" s="12" t="s">
        <v>60</v>
      </c>
      <c r="C59" s="26">
        <v>8</v>
      </c>
      <c r="D59" s="27">
        <v>106</v>
      </c>
      <c r="E59" s="28">
        <v>0</v>
      </c>
      <c r="F59" s="28">
        <v>0</v>
      </c>
      <c r="G59" s="31">
        <v>8</v>
      </c>
      <c r="H59" s="31">
        <v>106</v>
      </c>
      <c r="I59" s="29">
        <v>8</v>
      </c>
      <c r="J59" s="29">
        <v>106</v>
      </c>
      <c r="K59" s="28">
        <v>0</v>
      </c>
      <c r="L59" s="28">
        <v>0</v>
      </c>
    </row>
    <row r="60" spans="1:12" ht="13.5">
      <c r="A60" s="15" t="s">
        <v>61</v>
      </c>
      <c r="B60" s="12" t="s">
        <v>62</v>
      </c>
      <c r="C60" s="26">
        <v>56</v>
      </c>
      <c r="D60" s="27">
        <v>734</v>
      </c>
      <c r="E60" s="28">
        <v>1</v>
      </c>
      <c r="F60" s="28">
        <v>3</v>
      </c>
      <c r="G60" s="29">
        <v>55</v>
      </c>
      <c r="H60" s="29">
        <v>731</v>
      </c>
      <c r="I60" s="29">
        <v>55</v>
      </c>
      <c r="J60" s="29">
        <v>731</v>
      </c>
      <c r="K60" s="28">
        <v>0</v>
      </c>
      <c r="L60" s="28">
        <v>0</v>
      </c>
    </row>
    <row r="61" spans="1:12" ht="13.5">
      <c r="A61" s="15" t="s">
        <v>63</v>
      </c>
      <c r="B61" s="12" t="s">
        <v>64</v>
      </c>
      <c r="C61" s="26">
        <v>14</v>
      </c>
      <c r="D61" s="27">
        <v>52</v>
      </c>
      <c r="E61" s="28">
        <v>0</v>
      </c>
      <c r="F61" s="28">
        <v>0</v>
      </c>
      <c r="G61" s="29">
        <v>14</v>
      </c>
      <c r="H61" s="29">
        <v>52</v>
      </c>
      <c r="I61" s="29">
        <v>14</v>
      </c>
      <c r="J61" s="29">
        <v>52</v>
      </c>
      <c r="K61" s="28">
        <v>0</v>
      </c>
      <c r="L61" s="28">
        <v>0</v>
      </c>
    </row>
    <row r="62" spans="1:12" ht="13.5">
      <c r="A62" s="15" t="s">
        <v>65</v>
      </c>
      <c r="B62" s="12" t="s">
        <v>6</v>
      </c>
      <c r="C62" s="26">
        <v>22</v>
      </c>
      <c r="D62" s="27">
        <v>110</v>
      </c>
      <c r="E62" s="29">
        <v>2</v>
      </c>
      <c r="F62" s="29">
        <v>12</v>
      </c>
      <c r="G62" s="29">
        <v>20</v>
      </c>
      <c r="H62" s="29">
        <v>98</v>
      </c>
      <c r="I62" s="29">
        <v>17</v>
      </c>
      <c r="J62" s="29">
        <v>79</v>
      </c>
      <c r="K62" s="28">
        <v>0</v>
      </c>
      <c r="L62" s="28">
        <v>0</v>
      </c>
    </row>
    <row r="63" spans="1:12" ht="13.5" hidden="1">
      <c r="A63" s="15" t="s">
        <v>177</v>
      </c>
      <c r="B63" s="12" t="s">
        <v>205</v>
      </c>
      <c r="C63" s="26">
        <v>0</v>
      </c>
      <c r="D63" s="27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</row>
    <row r="64" spans="1:12" ht="13.5" hidden="1">
      <c r="A64" s="15" t="s">
        <v>178</v>
      </c>
      <c r="B64" s="12" t="s">
        <v>214</v>
      </c>
      <c r="C64" s="26">
        <v>0</v>
      </c>
      <c r="D64" s="27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</row>
    <row r="65" spans="1:12" ht="13.5">
      <c r="A65" s="12" t="s">
        <v>139</v>
      </c>
      <c r="B65" s="12" t="s">
        <v>206</v>
      </c>
      <c r="C65" s="26">
        <f>SUM(C66:C70,C76:C79)</f>
        <v>195</v>
      </c>
      <c r="D65" s="27">
        <f>SUM(D66:D70,D76:D79)</f>
        <v>7710</v>
      </c>
      <c r="E65" s="27">
        <f>SUM(E66:E70,E76:E79)</f>
        <v>5</v>
      </c>
      <c r="F65" s="27">
        <f>SUM(F66:F70,F76:F79)</f>
        <v>12</v>
      </c>
      <c r="G65" s="27">
        <f>SUM(G66:G70,G76:G79)</f>
        <v>190</v>
      </c>
      <c r="H65" s="27">
        <f>SUM(H66:H70,H76:H79)</f>
        <v>7698</v>
      </c>
      <c r="I65" s="27">
        <f>SUM(I66:I70,I76:I79)</f>
        <v>189</v>
      </c>
      <c r="J65" s="27">
        <f>SUM(J66:J70,J76:J79)</f>
        <v>7678</v>
      </c>
      <c r="K65" s="27">
        <f>SUM(K66:K70,K76:K79)</f>
        <v>0</v>
      </c>
      <c r="L65" s="27">
        <f>SUM(L66:L70,L76:L79)</f>
        <v>0</v>
      </c>
    </row>
    <row r="66" spans="1:12" ht="13.5">
      <c r="A66" s="15">
        <v>42</v>
      </c>
      <c r="B66" s="12" t="s">
        <v>66</v>
      </c>
      <c r="C66" s="26">
        <v>8</v>
      </c>
      <c r="D66" s="27">
        <v>453</v>
      </c>
      <c r="E66" s="28">
        <v>0</v>
      </c>
      <c r="F66" s="28">
        <v>0</v>
      </c>
      <c r="G66" s="29">
        <v>8</v>
      </c>
      <c r="H66" s="29">
        <v>453</v>
      </c>
      <c r="I66" s="29">
        <v>8</v>
      </c>
      <c r="J66" s="29">
        <v>453</v>
      </c>
      <c r="K66" s="28">
        <v>0</v>
      </c>
      <c r="L66" s="28">
        <v>0</v>
      </c>
    </row>
    <row r="67" spans="1:12" ht="13.5">
      <c r="A67" s="15">
        <v>43</v>
      </c>
      <c r="B67" s="12" t="s">
        <v>67</v>
      </c>
      <c r="C67" s="26">
        <v>17</v>
      </c>
      <c r="D67" s="27">
        <v>976</v>
      </c>
      <c r="E67" s="29">
        <v>1</v>
      </c>
      <c r="F67" s="29">
        <v>2</v>
      </c>
      <c r="G67" s="31">
        <v>16</v>
      </c>
      <c r="H67" s="31">
        <v>974</v>
      </c>
      <c r="I67" s="29">
        <v>16</v>
      </c>
      <c r="J67" s="29">
        <v>974</v>
      </c>
      <c r="K67" s="31">
        <v>0</v>
      </c>
      <c r="L67" s="31">
        <v>0</v>
      </c>
    </row>
    <row r="68" spans="1:12" ht="13.5">
      <c r="A68" s="15">
        <v>44</v>
      </c>
      <c r="B68" s="12" t="s">
        <v>68</v>
      </c>
      <c r="C68" s="26">
        <v>138</v>
      </c>
      <c r="D68" s="27">
        <v>4885</v>
      </c>
      <c r="E68" s="29">
        <v>4</v>
      </c>
      <c r="F68" s="29">
        <v>10</v>
      </c>
      <c r="G68" s="29">
        <v>134</v>
      </c>
      <c r="H68" s="29">
        <v>4875</v>
      </c>
      <c r="I68" s="29">
        <v>134</v>
      </c>
      <c r="J68" s="29">
        <v>4875</v>
      </c>
      <c r="K68" s="31">
        <v>0</v>
      </c>
      <c r="L68" s="31">
        <v>0</v>
      </c>
    </row>
    <row r="69" spans="1:12" ht="13.5">
      <c r="A69" s="15">
        <v>45</v>
      </c>
      <c r="B69" s="12" t="s">
        <v>222</v>
      </c>
      <c r="C69" s="26">
        <v>1</v>
      </c>
      <c r="D69" s="27">
        <v>2</v>
      </c>
      <c r="E69" s="29">
        <v>0</v>
      </c>
      <c r="F69" s="29">
        <v>0</v>
      </c>
      <c r="G69" s="29">
        <v>1</v>
      </c>
      <c r="H69" s="29">
        <v>2</v>
      </c>
      <c r="I69" s="29">
        <v>1</v>
      </c>
      <c r="J69" s="29">
        <v>2</v>
      </c>
      <c r="K69" s="31">
        <v>0</v>
      </c>
      <c r="L69" s="31">
        <v>0</v>
      </c>
    </row>
    <row r="70" spans="1:12" ht="13.5">
      <c r="A70" s="20">
        <v>46</v>
      </c>
      <c r="B70" s="21" t="s">
        <v>223</v>
      </c>
      <c r="C70" s="32">
        <v>1</v>
      </c>
      <c r="D70" s="33">
        <v>11</v>
      </c>
      <c r="E70" s="40">
        <v>0</v>
      </c>
      <c r="F70" s="40">
        <v>0</v>
      </c>
      <c r="G70" s="34">
        <v>1</v>
      </c>
      <c r="H70" s="34">
        <v>11</v>
      </c>
      <c r="I70" s="34">
        <v>1</v>
      </c>
      <c r="J70" s="34">
        <v>11</v>
      </c>
      <c r="K70" s="34">
        <v>0</v>
      </c>
      <c r="L70" s="34">
        <v>0</v>
      </c>
    </row>
    <row r="71" spans="1:12" ht="13.5">
      <c r="A71" s="22" t="s">
        <v>221</v>
      </c>
      <c r="B71" s="12"/>
      <c r="C71" s="27"/>
      <c r="D71" s="35"/>
      <c r="E71" s="35"/>
      <c r="F71" s="35"/>
      <c r="G71" s="35"/>
      <c r="H71" s="35"/>
      <c r="I71" s="35"/>
      <c r="J71" s="35"/>
      <c r="K71" s="35"/>
      <c r="L71" s="35"/>
    </row>
    <row r="72" spans="1:11" s="2" customFormat="1" ht="13.5">
      <c r="A72" s="3"/>
      <c r="K72" s="2" t="s">
        <v>102</v>
      </c>
    </row>
    <row r="73" spans="1:12" s="4" customFormat="1" ht="13.5" customHeight="1">
      <c r="A73" s="5"/>
      <c r="B73" s="6"/>
      <c r="C73" s="53" t="s">
        <v>87</v>
      </c>
      <c r="D73" s="54"/>
      <c r="E73" s="44" t="s">
        <v>198</v>
      </c>
      <c r="F73" s="45"/>
      <c r="G73" s="44" t="s">
        <v>199</v>
      </c>
      <c r="H73" s="48"/>
      <c r="I73" s="42"/>
      <c r="J73" s="42"/>
      <c r="K73" s="44" t="s">
        <v>217</v>
      </c>
      <c r="L73" s="45"/>
    </row>
    <row r="74" spans="1:12" s="4" customFormat="1" ht="13.5">
      <c r="A74" s="50" t="s">
        <v>88</v>
      </c>
      <c r="B74" s="51"/>
      <c r="C74" s="55"/>
      <c r="D74" s="56"/>
      <c r="E74" s="46"/>
      <c r="F74" s="47"/>
      <c r="G74" s="46"/>
      <c r="H74" s="49"/>
      <c r="I74" s="44" t="s">
        <v>200</v>
      </c>
      <c r="J74" s="48"/>
      <c r="K74" s="46"/>
      <c r="L74" s="47"/>
    </row>
    <row r="75" spans="1:12" s="4" customFormat="1" ht="13.5">
      <c r="A75" s="7"/>
      <c r="B75" s="8"/>
      <c r="C75" s="9" t="s">
        <v>0</v>
      </c>
      <c r="D75" s="10" t="s">
        <v>19</v>
      </c>
      <c r="E75" s="9" t="s">
        <v>0</v>
      </c>
      <c r="F75" s="9" t="s">
        <v>19</v>
      </c>
      <c r="G75" s="9" t="s">
        <v>0</v>
      </c>
      <c r="H75" s="10" t="s">
        <v>19</v>
      </c>
      <c r="I75" s="9" t="s">
        <v>0</v>
      </c>
      <c r="J75" s="10" t="s">
        <v>19</v>
      </c>
      <c r="K75" s="9" t="s">
        <v>0</v>
      </c>
      <c r="L75" s="9" t="s">
        <v>19</v>
      </c>
    </row>
    <row r="76" spans="1:12" ht="13.5">
      <c r="A76" s="15">
        <v>47</v>
      </c>
      <c r="B76" s="12" t="s">
        <v>140</v>
      </c>
      <c r="C76" s="26">
        <v>16</v>
      </c>
      <c r="D76" s="27">
        <v>431</v>
      </c>
      <c r="E76" s="31">
        <v>0</v>
      </c>
      <c r="F76" s="31">
        <v>0</v>
      </c>
      <c r="G76" s="29">
        <v>16</v>
      </c>
      <c r="H76" s="29">
        <v>431</v>
      </c>
      <c r="I76" s="29">
        <v>16</v>
      </c>
      <c r="J76" s="29">
        <v>431</v>
      </c>
      <c r="K76" s="31">
        <v>0</v>
      </c>
      <c r="L76" s="31">
        <v>0</v>
      </c>
    </row>
    <row r="77" spans="1:12" s="4" customFormat="1" ht="13.5">
      <c r="A77" s="15">
        <v>48</v>
      </c>
      <c r="B77" s="12" t="s">
        <v>141</v>
      </c>
      <c r="C77" s="26">
        <v>13</v>
      </c>
      <c r="D77" s="27">
        <v>310</v>
      </c>
      <c r="E77" s="31">
        <v>0</v>
      </c>
      <c r="F77" s="31">
        <v>0</v>
      </c>
      <c r="G77" s="29">
        <v>13</v>
      </c>
      <c r="H77" s="29">
        <v>310</v>
      </c>
      <c r="I77" s="29">
        <v>12</v>
      </c>
      <c r="J77" s="29">
        <v>290</v>
      </c>
      <c r="K77" s="31">
        <v>0</v>
      </c>
      <c r="L77" s="31">
        <v>0</v>
      </c>
    </row>
    <row r="78" spans="1:12" s="4" customFormat="1" ht="13.5">
      <c r="A78" s="15">
        <v>49</v>
      </c>
      <c r="B78" s="12" t="s">
        <v>93</v>
      </c>
      <c r="C78" s="26">
        <v>1</v>
      </c>
      <c r="D78" s="27">
        <v>642</v>
      </c>
      <c r="E78" s="31">
        <v>0</v>
      </c>
      <c r="F78" s="31">
        <v>0</v>
      </c>
      <c r="G78" s="31">
        <v>1</v>
      </c>
      <c r="H78" s="31">
        <v>642</v>
      </c>
      <c r="I78" s="31">
        <v>1</v>
      </c>
      <c r="J78" s="31">
        <v>642</v>
      </c>
      <c r="K78" s="31">
        <v>0</v>
      </c>
      <c r="L78" s="31">
        <v>0</v>
      </c>
    </row>
    <row r="79" spans="1:12" s="4" customFormat="1" ht="13.5" hidden="1">
      <c r="A79" s="15" t="s">
        <v>179</v>
      </c>
      <c r="B79" s="12" t="s">
        <v>207</v>
      </c>
      <c r="C79" s="26">
        <v>0</v>
      </c>
      <c r="D79" s="27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</row>
    <row r="80" spans="1:12" ht="13.5">
      <c r="A80" s="12" t="s">
        <v>142</v>
      </c>
      <c r="B80" s="12" t="s">
        <v>7</v>
      </c>
      <c r="C80" s="26">
        <f>SUM(C81:C95)</f>
        <v>3248</v>
      </c>
      <c r="D80" s="27">
        <f>SUM(D81:D95)</f>
        <v>30301</v>
      </c>
      <c r="E80" s="27">
        <f aca="true" t="shared" si="9" ref="E80:L80">SUM(E81:E95)</f>
        <v>879</v>
      </c>
      <c r="F80" s="27">
        <f t="shared" si="9"/>
        <v>3208</v>
      </c>
      <c r="G80" s="27">
        <f t="shared" si="9"/>
        <v>2367</v>
      </c>
      <c r="H80" s="27">
        <f t="shared" si="9"/>
        <v>27090</v>
      </c>
      <c r="I80" s="27">
        <f t="shared" si="9"/>
        <v>2333</v>
      </c>
      <c r="J80" s="27">
        <f t="shared" si="9"/>
        <v>26694</v>
      </c>
      <c r="K80" s="27">
        <f t="shared" si="9"/>
        <v>2</v>
      </c>
      <c r="L80" s="27">
        <f t="shared" si="9"/>
        <v>3</v>
      </c>
    </row>
    <row r="81" spans="1:12" ht="13.5">
      <c r="A81" s="15">
        <v>50</v>
      </c>
      <c r="B81" s="12" t="s">
        <v>69</v>
      </c>
      <c r="C81" s="26">
        <v>6</v>
      </c>
      <c r="D81" s="27">
        <v>39</v>
      </c>
      <c r="E81" s="31">
        <v>0</v>
      </c>
      <c r="F81" s="31">
        <v>0</v>
      </c>
      <c r="G81" s="31">
        <v>6</v>
      </c>
      <c r="H81" s="31">
        <v>39</v>
      </c>
      <c r="I81" s="31">
        <v>6</v>
      </c>
      <c r="J81" s="31">
        <v>39</v>
      </c>
      <c r="K81" s="31">
        <v>0</v>
      </c>
      <c r="L81" s="31">
        <v>0</v>
      </c>
    </row>
    <row r="82" spans="1:12" ht="13.5">
      <c r="A82" s="15">
        <v>51</v>
      </c>
      <c r="B82" s="12" t="s">
        <v>70</v>
      </c>
      <c r="C82" s="26">
        <v>50</v>
      </c>
      <c r="D82" s="27">
        <v>207</v>
      </c>
      <c r="E82" s="29">
        <v>6</v>
      </c>
      <c r="F82" s="29">
        <v>10</v>
      </c>
      <c r="G82" s="29">
        <v>44</v>
      </c>
      <c r="H82" s="29">
        <v>197</v>
      </c>
      <c r="I82" s="29">
        <v>44</v>
      </c>
      <c r="J82" s="29">
        <v>197</v>
      </c>
      <c r="K82" s="31">
        <v>0</v>
      </c>
      <c r="L82" s="31">
        <v>0</v>
      </c>
    </row>
    <row r="83" spans="1:12" ht="13.5">
      <c r="A83" s="15">
        <v>52</v>
      </c>
      <c r="B83" s="12" t="s">
        <v>71</v>
      </c>
      <c r="C83" s="26">
        <v>136</v>
      </c>
      <c r="D83" s="27">
        <v>1428</v>
      </c>
      <c r="E83" s="29">
        <v>14</v>
      </c>
      <c r="F83" s="29">
        <v>77</v>
      </c>
      <c r="G83" s="29">
        <v>122</v>
      </c>
      <c r="H83" s="29">
        <v>1351</v>
      </c>
      <c r="I83" s="29">
        <v>121</v>
      </c>
      <c r="J83" s="29">
        <v>1317</v>
      </c>
      <c r="K83" s="31">
        <v>0</v>
      </c>
      <c r="L83" s="31">
        <v>0</v>
      </c>
    </row>
    <row r="84" spans="1:12" ht="13.5">
      <c r="A84" s="15">
        <v>53</v>
      </c>
      <c r="B84" s="12" t="s">
        <v>72</v>
      </c>
      <c r="C84" s="26">
        <v>192</v>
      </c>
      <c r="D84" s="27">
        <v>1804</v>
      </c>
      <c r="E84" s="29">
        <v>19</v>
      </c>
      <c r="F84" s="29">
        <v>48</v>
      </c>
      <c r="G84" s="29">
        <v>173</v>
      </c>
      <c r="H84" s="29">
        <v>1756</v>
      </c>
      <c r="I84" s="29">
        <v>173</v>
      </c>
      <c r="J84" s="29">
        <v>1756</v>
      </c>
      <c r="K84" s="31">
        <v>0</v>
      </c>
      <c r="L84" s="31">
        <v>0</v>
      </c>
    </row>
    <row r="85" spans="1:12" ht="13.5">
      <c r="A85" s="15">
        <v>54</v>
      </c>
      <c r="B85" s="12" t="s">
        <v>73</v>
      </c>
      <c r="C85" s="26">
        <v>252</v>
      </c>
      <c r="D85" s="27">
        <v>2830</v>
      </c>
      <c r="E85" s="29">
        <v>17</v>
      </c>
      <c r="F85" s="29">
        <v>42</v>
      </c>
      <c r="G85" s="29">
        <v>235</v>
      </c>
      <c r="H85" s="29">
        <v>2788</v>
      </c>
      <c r="I85" s="29">
        <v>234</v>
      </c>
      <c r="J85" s="29">
        <v>2788</v>
      </c>
      <c r="K85" s="31">
        <v>0</v>
      </c>
      <c r="L85" s="31">
        <v>0</v>
      </c>
    </row>
    <row r="86" spans="1:12" ht="13.5">
      <c r="A86" s="15">
        <v>55</v>
      </c>
      <c r="B86" s="12" t="s">
        <v>74</v>
      </c>
      <c r="C86" s="26">
        <v>216</v>
      </c>
      <c r="D86" s="27">
        <v>1800</v>
      </c>
      <c r="E86" s="29">
        <v>30</v>
      </c>
      <c r="F86" s="29">
        <v>88</v>
      </c>
      <c r="G86" s="29">
        <v>185</v>
      </c>
      <c r="H86" s="29">
        <v>1711</v>
      </c>
      <c r="I86" s="29">
        <v>178</v>
      </c>
      <c r="J86" s="29">
        <v>1677</v>
      </c>
      <c r="K86" s="29">
        <v>1</v>
      </c>
      <c r="L86" s="29">
        <v>1</v>
      </c>
    </row>
    <row r="87" spans="1:12" ht="13.5">
      <c r="A87" s="15">
        <v>56</v>
      </c>
      <c r="B87" s="12" t="s">
        <v>75</v>
      </c>
      <c r="C87" s="26">
        <v>8</v>
      </c>
      <c r="D87" s="27">
        <v>708</v>
      </c>
      <c r="E87" s="31">
        <v>0</v>
      </c>
      <c r="F87" s="31">
        <v>0</v>
      </c>
      <c r="G87" s="29">
        <v>8</v>
      </c>
      <c r="H87" s="29">
        <v>708</v>
      </c>
      <c r="I87" s="29">
        <v>8</v>
      </c>
      <c r="J87" s="29">
        <v>708</v>
      </c>
      <c r="K87" s="31">
        <v>0</v>
      </c>
      <c r="L87" s="31">
        <v>0</v>
      </c>
    </row>
    <row r="88" spans="1:12" ht="13.5">
      <c r="A88" s="15">
        <v>57</v>
      </c>
      <c r="B88" s="12" t="s">
        <v>76</v>
      </c>
      <c r="C88" s="26">
        <v>351</v>
      </c>
      <c r="D88" s="27">
        <v>1994</v>
      </c>
      <c r="E88" s="29">
        <v>112</v>
      </c>
      <c r="F88" s="29">
        <v>247</v>
      </c>
      <c r="G88" s="29">
        <v>239</v>
      </c>
      <c r="H88" s="29">
        <v>1747</v>
      </c>
      <c r="I88" s="29">
        <v>238</v>
      </c>
      <c r="J88" s="29">
        <v>1743</v>
      </c>
      <c r="K88" s="31">
        <v>0</v>
      </c>
      <c r="L88" s="31">
        <v>0</v>
      </c>
    </row>
    <row r="89" spans="1:12" ht="13.5">
      <c r="A89" s="15">
        <v>58</v>
      </c>
      <c r="B89" s="12" t="s">
        <v>77</v>
      </c>
      <c r="C89" s="26">
        <v>608</v>
      </c>
      <c r="D89" s="27">
        <v>8209</v>
      </c>
      <c r="E89" s="29">
        <v>245</v>
      </c>
      <c r="F89" s="29">
        <v>1570</v>
      </c>
      <c r="G89" s="29">
        <v>362</v>
      </c>
      <c r="H89" s="29">
        <v>6637</v>
      </c>
      <c r="I89" s="29">
        <v>346</v>
      </c>
      <c r="J89" s="29">
        <v>6420</v>
      </c>
      <c r="K89" s="29">
        <v>1</v>
      </c>
      <c r="L89" s="29">
        <v>2</v>
      </c>
    </row>
    <row r="90" spans="1:12" ht="13.5">
      <c r="A90" s="15">
        <v>59</v>
      </c>
      <c r="B90" s="12" t="s">
        <v>143</v>
      </c>
      <c r="C90" s="26">
        <v>498</v>
      </c>
      <c r="D90" s="27">
        <v>3669</v>
      </c>
      <c r="E90" s="29">
        <v>180</v>
      </c>
      <c r="F90" s="29">
        <v>416</v>
      </c>
      <c r="G90" s="29">
        <v>318</v>
      </c>
      <c r="H90" s="29">
        <v>3253</v>
      </c>
      <c r="I90" s="29">
        <v>317</v>
      </c>
      <c r="J90" s="29">
        <v>3247</v>
      </c>
      <c r="K90" s="31">
        <v>0</v>
      </c>
      <c r="L90" s="31">
        <v>0</v>
      </c>
    </row>
    <row r="91" spans="1:12" ht="13.5">
      <c r="A91" s="15">
        <v>60</v>
      </c>
      <c r="B91" s="12" t="s">
        <v>144</v>
      </c>
      <c r="C91" s="26">
        <v>817</v>
      </c>
      <c r="D91" s="27">
        <v>6528</v>
      </c>
      <c r="E91" s="29">
        <v>248</v>
      </c>
      <c r="F91" s="29">
        <v>693</v>
      </c>
      <c r="G91" s="29">
        <v>569</v>
      </c>
      <c r="H91" s="29">
        <v>5835</v>
      </c>
      <c r="I91" s="29">
        <v>565</v>
      </c>
      <c r="J91" s="29">
        <v>5816</v>
      </c>
      <c r="K91" s="31">
        <v>0</v>
      </c>
      <c r="L91" s="31">
        <v>0</v>
      </c>
    </row>
    <row r="92" spans="1:12" s="16" customFormat="1" ht="13.5">
      <c r="A92" s="15">
        <v>61</v>
      </c>
      <c r="B92" s="12" t="s">
        <v>145</v>
      </c>
      <c r="C92" s="26">
        <v>113</v>
      </c>
      <c r="D92" s="27">
        <v>728</v>
      </c>
      <c r="E92" s="29">
        <v>8</v>
      </c>
      <c r="F92" s="29">
        <v>17</v>
      </c>
      <c r="G92" s="29">
        <v>105</v>
      </c>
      <c r="H92" s="29">
        <v>711</v>
      </c>
      <c r="I92" s="29">
        <v>102</v>
      </c>
      <c r="J92" s="29">
        <v>629</v>
      </c>
      <c r="K92" s="31">
        <v>0</v>
      </c>
      <c r="L92" s="31">
        <v>0</v>
      </c>
    </row>
    <row r="93" spans="1:12" s="16" customFormat="1" ht="13.5" hidden="1">
      <c r="A93" s="15" t="s">
        <v>182</v>
      </c>
      <c r="B93" s="12" t="s">
        <v>183</v>
      </c>
      <c r="C93" s="26">
        <v>0</v>
      </c>
      <c r="D93" s="27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31">
        <v>0</v>
      </c>
      <c r="L93" s="31">
        <v>0</v>
      </c>
    </row>
    <row r="94" spans="1:12" s="16" customFormat="1" ht="13.5" hidden="1">
      <c r="A94" s="15" t="s">
        <v>181</v>
      </c>
      <c r="B94" s="12" t="s">
        <v>180</v>
      </c>
      <c r="C94" s="26">
        <v>0</v>
      </c>
      <c r="D94" s="27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31">
        <v>0</v>
      </c>
      <c r="L94" s="31">
        <v>0</v>
      </c>
    </row>
    <row r="95" spans="1:12" s="16" customFormat="1" ht="13.5">
      <c r="A95" s="15"/>
      <c r="B95" s="12" t="s">
        <v>218</v>
      </c>
      <c r="C95" s="26">
        <v>1</v>
      </c>
      <c r="D95" s="27">
        <v>357</v>
      </c>
      <c r="E95" s="31">
        <v>0</v>
      </c>
      <c r="F95" s="31">
        <v>0</v>
      </c>
      <c r="G95" s="29">
        <v>1</v>
      </c>
      <c r="H95" s="29">
        <v>357</v>
      </c>
      <c r="I95" s="29">
        <v>1</v>
      </c>
      <c r="J95" s="29">
        <v>357</v>
      </c>
      <c r="K95" s="31">
        <v>0</v>
      </c>
      <c r="L95" s="31">
        <v>0</v>
      </c>
    </row>
    <row r="96" spans="1:12" ht="13.5">
      <c r="A96" s="12" t="s">
        <v>146</v>
      </c>
      <c r="B96" s="12" t="s">
        <v>78</v>
      </c>
      <c r="C96" s="26">
        <f>SUM(C97:C103)</f>
        <v>273</v>
      </c>
      <c r="D96" s="27">
        <f aca="true" t="shared" si="10" ref="D96:J96">SUM(D97:D103)</f>
        <v>4226</v>
      </c>
      <c r="E96" s="27">
        <f t="shared" si="10"/>
        <v>13</v>
      </c>
      <c r="F96" s="27">
        <f t="shared" si="10"/>
        <v>22</v>
      </c>
      <c r="G96" s="27">
        <f t="shared" si="10"/>
        <v>260</v>
      </c>
      <c r="H96" s="27">
        <f t="shared" si="10"/>
        <v>4204</v>
      </c>
      <c r="I96" s="27">
        <f t="shared" si="10"/>
        <v>186</v>
      </c>
      <c r="J96" s="27">
        <f t="shared" si="10"/>
        <v>2619</v>
      </c>
      <c r="K96" s="27">
        <f>SUM(K97:K103)</f>
        <v>0</v>
      </c>
      <c r="L96" s="27">
        <f>SUM(L97:L103)</f>
        <v>0</v>
      </c>
    </row>
    <row r="97" spans="1:12" ht="13.5">
      <c r="A97" s="15">
        <v>62</v>
      </c>
      <c r="B97" s="12" t="s">
        <v>79</v>
      </c>
      <c r="C97" s="26">
        <v>22</v>
      </c>
      <c r="D97" s="27">
        <v>380</v>
      </c>
      <c r="E97" s="31">
        <v>0</v>
      </c>
      <c r="F97" s="31">
        <v>0</v>
      </c>
      <c r="G97" s="29">
        <v>22</v>
      </c>
      <c r="H97" s="29">
        <v>380</v>
      </c>
      <c r="I97" s="29">
        <v>22</v>
      </c>
      <c r="J97" s="29">
        <v>380</v>
      </c>
      <c r="K97" s="31">
        <v>0</v>
      </c>
      <c r="L97" s="31">
        <v>0</v>
      </c>
    </row>
    <row r="98" spans="1:12" ht="13.5">
      <c r="A98" s="15">
        <v>63</v>
      </c>
      <c r="B98" s="12" t="s">
        <v>8</v>
      </c>
      <c r="C98" s="26">
        <v>68</v>
      </c>
      <c r="D98" s="27">
        <v>1508</v>
      </c>
      <c r="E98" s="31">
        <v>0</v>
      </c>
      <c r="F98" s="31">
        <v>0</v>
      </c>
      <c r="G98" s="29">
        <v>68</v>
      </c>
      <c r="H98" s="29">
        <v>1508</v>
      </c>
      <c r="I98" s="31">
        <v>0</v>
      </c>
      <c r="J98" s="31">
        <v>0</v>
      </c>
      <c r="K98" s="31">
        <v>0</v>
      </c>
      <c r="L98" s="31">
        <v>0</v>
      </c>
    </row>
    <row r="99" spans="1:12" ht="13.5">
      <c r="A99" s="15">
        <v>64</v>
      </c>
      <c r="B99" s="12" t="s">
        <v>147</v>
      </c>
      <c r="C99" s="26">
        <v>9</v>
      </c>
      <c r="D99" s="27">
        <v>89</v>
      </c>
      <c r="E99" s="29">
        <v>2</v>
      </c>
      <c r="F99" s="29">
        <v>4</v>
      </c>
      <c r="G99" s="29">
        <v>7</v>
      </c>
      <c r="H99" s="29">
        <v>85</v>
      </c>
      <c r="I99" s="29">
        <v>7</v>
      </c>
      <c r="J99" s="29">
        <v>85</v>
      </c>
      <c r="K99" s="31">
        <v>0</v>
      </c>
      <c r="L99" s="31">
        <v>0</v>
      </c>
    </row>
    <row r="100" spans="1:12" ht="13.5">
      <c r="A100" s="15">
        <v>65</v>
      </c>
      <c r="B100" s="12" t="s">
        <v>148</v>
      </c>
      <c r="C100" s="26">
        <v>13</v>
      </c>
      <c r="D100" s="27">
        <v>163</v>
      </c>
      <c r="E100" s="31">
        <v>0</v>
      </c>
      <c r="F100" s="31">
        <v>0</v>
      </c>
      <c r="G100" s="29">
        <v>13</v>
      </c>
      <c r="H100" s="29">
        <v>163</v>
      </c>
      <c r="I100" s="29">
        <v>13</v>
      </c>
      <c r="J100" s="29">
        <v>163</v>
      </c>
      <c r="K100" s="31">
        <v>0</v>
      </c>
      <c r="L100" s="31">
        <v>0</v>
      </c>
    </row>
    <row r="101" spans="1:12" ht="13.5">
      <c r="A101" s="15">
        <v>66</v>
      </c>
      <c r="B101" s="12" t="s">
        <v>149</v>
      </c>
      <c r="C101" s="26">
        <v>5</v>
      </c>
      <c r="D101" s="27">
        <v>51</v>
      </c>
      <c r="E101" s="31">
        <v>0</v>
      </c>
      <c r="F101" s="31">
        <v>0</v>
      </c>
      <c r="G101" s="29">
        <v>5</v>
      </c>
      <c r="H101" s="29">
        <v>51</v>
      </c>
      <c r="I101" s="31">
        <v>4</v>
      </c>
      <c r="J101" s="31">
        <v>19</v>
      </c>
      <c r="K101" s="31">
        <v>0</v>
      </c>
      <c r="L101" s="31">
        <v>0</v>
      </c>
    </row>
    <row r="102" spans="1:12" ht="13.5">
      <c r="A102" s="15">
        <v>67</v>
      </c>
      <c r="B102" s="12" t="s">
        <v>150</v>
      </c>
      <c r="C102" s="26">
        <v>156</v>
      </c>
      <c r="D102" s="27">
        <v>2035</v>
      </c>
      <c r="E102" s="29">
        <v>11</v>
      </c>
      <c r="F102" s="29">
        <v>18</v>
      </c>
      <c r="G102" s="29">
        <v>145</v>
      </c>
      <c r="H102" s="29">
        <v>2017</v>
      </c>
      <c r="I102" s="29">
        <v>140</v>
      </c>
      <c r="J102" s="29">
        <v>1972</v>
      </c>
      <c r="K102" s="31">
        <v>0</v>
      </c>
      <c r="L102" s="31">
        <v>0</v>
      </c>
    </row>
    <row r="103" spans="1:12" ht="13.5" hidden="1">
      <c r="A103" s="15" t="s">
        <v>185</v>
      </c>
      <c r="B103" s="12" t="s">
        <v>184</v>
      </c>
      <c r="C103" s="26">
        <v>0</v>
      </c>
      <c r="D103" s="27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</row>
    <row r="104" spans="1:12" ht="13.5">
      <c r="A104" s="12" t="s">
        <v>151</v>
      </c>
      <c r="B104" s="12" t="s">
        <v>96</v>
      </c>
      <c r="C104" s="26">
        <f>SUM(C105:C108)</f>
        <v>809</v>
      </c>
      <c r="D104" s="27">
        <f>SUM(D105:D108)</f>
        <v>3593</v>
      </c>
      <c r="E104" s="27">
        <f aca="true" t="shared" si="11" ref="E104:J104">SUM(E105:E108)</f>
        <v>187</v>
      </c>
      <c r="F104" s="27">
        <f t="shared" si="11"/>
        <v>294</v>
      </c>
      <c r="G104" s="27">
        <f t="shared" si="11"/>
        <v>621</v>
      </c>
      <c r="H104" s="27">
        <f t="shared" si="11"/>
        <v>3298</v>
      </c>
      <c r="I104" s="27">
        <f t="shared" si="11"/>
        <v>608</v>
      </c>
      <c r="J104" s="27">
        <f t="shared" si="11"/>
        <v>3251</v>
      </c>
      <c r="K104" s="27">
        <f>SUM(K105:K108)</f>
        <v>1</v>
      </c>
      <c r="L104" s="27">
        <f>SUM(L105:L108)</f>
        <v>1</v>
      </c>
    </row>
    <row r="105" spans="1:12" ht="13.5">
      <c r="A105" s="15">
        <v>68</v>
      </c>
      <c r="B105" s="12" t="s">
        <v>80</v>
      </c>
      <c r="C105" s="26">
        <v>169</v>
      </c>
      <c r="D105" s="27">
        <v>883</v>
      </c>
      <c r="E105" s="29">
        <v>29</v>
      </c>
      <c r="F105" s="29">
        <v>58</v>
      </c>
      <c r="G105" s="29">
        <v>140</v>
      </c>
      <c r="H105" s="29">
        <v>825</v>
      </c>
      <c r="I105" s="29">
        <v>137</v>
      </c>
      <c r="J105" s="29">
        <v>812</v>
      </c>
      <c r="K105" s="31">
        <v>0</v>
      </c>
      <c r="L105" s="31">
        <v>0</v>
      </c>
    </row>
    <row r="106" spans="1:12" ht="13.5">
      <c r="A106" s="15">
        <v>69</v>
      </c>
      <c r="B106" s="12" t="s">
        <v>81</v>
      </c>
      <c r="C106" s="26">
        <v>561</v>
      </c>
      <c r="D106" s="27">
        <v>1884</v>
      </c>
      <c r="E106" s="29">
        <v>152</v>
      </c>
      <c r="F106" s="29">
        <v>224</v>
      </c>
      <c r="G106" s="29">
        <v>408</v>
      </c>
      <c r="H106" s="29">
        <v>1659</v>
      </c>
      <c r="I106" s="29">
        <v>401</v>
      </c>
      <c r="J106" s="29">
        <v>1639</v>
      </c>
      <c r="K106" s="29">
        <v>1</v>
      </c>
      <c r="L106" s="29">
        <v>1</v>
      </c>
    </row>
    <row r="107" spans="1:12" ht="13.5">
      <c r="A107" s="15">
        <v>70</v>
      </c>
      <c r="B107" s="12" t="s">
        <v>152</v>
      </c>
      <c r="C107" s="26">
        <v>79</v>
      </c>
      <c r="D107" s="27">
        <v>826</v>
      </c>
      <c r="E107" s="29">
        <v>6</v>
      </c>
      <c r="F107" s="29">
        <v>12</v>
      </c>
      <c r="G107" s="29">
        <v>73</v>
      </c>
      <c r="H107" s="29">
        <v>814</v>
      </c>
      <c r="I107" s="29">
        <v>70</v>
      </c>
      <c r="J107" s="29">
        <v>800</v>
      </c>
      <c r="K107" s="31">
        <v>0</v>
      </c>
      <c r="L107" s="31">
        <v>0</v>
      </c>
    </row>
    <row r="108" spans="1:12" ht="13.5" hidden="1">
      <c r="A108" s="15" t="s">
        <v>187</v>
      </c>
      <c r="B108" s="12" t="s">
        <v>186</v>
      </c>
      <c r="C108" s="26">
        <v>0</v>
      </c>
      <c r="D108" s="27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</row>
    <row r="109" spans="1:12" ht="13.5">
      <c r="A109" s="12" t="s">
        <v>153</v>
      </c>
      <c r="B109" s="12" t="s">
        <v>154</v>
      </c>
      <c r="C109" s="26">
        <f>SUM(C110:C114)</f>
        <v>661</v>
      </c>
      <c r="D109" s="27">
        <f aca="true" t="shared" si="12" ref="D109:J109">SUM(D110:D114)</f>
        <v>9749</v>
      </c>
      <c r="E109" s="27">
        <f t="shared" si="12"/>
        <v>301</v>
      </c>
      <c r="F109" s="27">
        <f t="shared" si="12"/>
        <v>970</v>
      </c>
      <c r="G109" s="27">
        <f t="shared" si="12"/>
        <v>359</v>
      </c>
      <c r="H109" s="27">
        <f t="shared" si="12"/>
        <v>8779</v>
      </c>
      <c r="I109" s="27">
        <f t="shared" si="12"/>
        <v>303</v>
      </c>
      <c r="J109" s="27">
        <f t="shared" si="12"/>
        <v>7286</v>
      </c>
      <c r="K109" s="27">
        <f>SUM(K110:K114)</f>
        <v>1</v>
      </c>
      <c r="L109" s="27">
        <f>SUM(L110:L114)</f>
        <v>0</v>
      </c>
    </row>
    <row r="110" spans="1:12" ht="13.5">
      <c r="A110" s="15">
        <v>71</v>
      </c>
      <c r="B110" s="12" t="s">
        <v>155</v>
      </c>
      <c r="C110" s="26">
        <v>20</v>
      </c>
      <c r="D110" s="27">
        <v>4327</v>
      </c>
      <c r="E110" s="29">
        <v>2</v>
      </c>
      <c r="F110" s="29">
        <v>3</v>
      </c>
      <c r="G110" s="29">
        <v>18</v>
      </c>
      <c r="H110" s="29">
        <v>4324</v>
      </c>
      <c r="I110" s="29">
        <v>10</v>
      </c>
      <c r="J110" s="29">
        <v>3456</v>
      </c>
      <c r="K110" s="31">
        <v>0</v>
      </c>
      <c r="L110" s="31">
        <v>0</v>
      </c>
    </row>
    <row r="111" spans="1:12" ht="13.5">
      <c r="A111" s="15">
        <v>72</v>
      </c>
      <c r="B111" s="12" t="s">
        <v>156</v>
      </c>
      <c r="C111" s="26">
        <v>382</v>
      </c>
      <c r="D111" s="27">
        <v>1716</v>
      </c>
      <c r="E111" s="29">
        <v>236</v>
      </c>
      <c r="F111" s="29">
        <v>840</v>
      </c>
      <c r="G111" s="29">
        <v>145</v>
      </c>
      <c r="H111" s="29">
        <v>876</v>
      </c>
      <c r="I111" s="29">
        <v>105</v>
      </c>
      <c r="J111" s="29">
        <v>465</v>
      </c>
      <c r="K111" s="29">
        <v>1</v>
      </c>
      <c r="L111" s="31">
        <v>0</v>
      </c>
    </row>
    <row r="112" spans="1:12" ht="13.5">
      <c r="A112" s="15">
        <v>73</v>
      </c>
      <c r="B112" s="12" t="s">
        <v>157</v>
      </c>
      <c r="C112" s="26">
        <v>23</v>
      </c>
      <c r="D112" s="27">
        <v>144</v>
      </c>
      <c r="E112" s="31">
        <v>0</v>
      </c>
      <c r="F112" s="31">
        <v>0</v>
      </c>
      <c r="G112" s="29">
        <v>23</v>
      </c>
      <c r="H112" s="29">
        <v>144</v>
      </c>
      <c r="I112" s="29">
        <v>23</v>
      </c>
      <c r="J112" s="29">
        <v>144</v>
      </c>
      <c r="K112" s="31">
        <v>0</v>
      </c>
      <c r="L112" s="31">
        <v>0</v>
      </c>
    </row>
    <row r="113" spans="1:12" ht="13.5">
      <c r="A113" s="15">
        <v>74</v>
      </c>
      <c r="B113" s="12" t="s">
        <v>208</v>
      </c>
      <c r="C113" s="26">
        <v>236</v>
      </c>
      <c r="D113" s="27">
        <v>3562</v>
      </c>
      <c r="E113" s="29">
        <v>63</v>
      </c>
      <c r="F113" s="29">
        <v>127</v>
      </c>
      <c r="G113" s="29">
        <v>173</v>
      </c>
      <c r="H113" s="29">
        <v>3435</v>
      </c>
      <c r="I113" s="29">
        <v>165</v>
      </c>
      <c r="J113" s="29">
        <v>3221</v>
      </c>
      <c r="K113" s="31">
        <v>0</v>
      </c>
      <c r="L113" s="31">
        <v>0</v>
      </c>
    </row>
    <row r="114" spans="1:12" ht="13.5" hidden="1">
      <c r="A114" s="15" t="s">
        <v>188</v>
      </c>
      <c r="B114" s="12" t="s">
        <v>209</v>
      </c>
      <c r="C114" s="26">
        <v>0</v>
      </c>
      <c r="D114" s="27">
        <v>0</v>
      </c>
      <c r="E114" s="29">
        <v>0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</row>
    <row r="115" spans="1:12" ht="13.5">
      <c r="A115" s="12" t="s">
        <v>158</v>
      </c>
      <c r="B115" s="12" t="s">
        <v>95</v>
      </c>
      <c r="C115" s="26">
        <f>SUM(C116:C119)</f>
        <v>1418</v>
      </c>
      <c r="D115" s="27">
        <f>SUM(D116:D119)</f>
        <v>13290</v>
      </c>
      <c r="E115" s="27">
        <f aca="true" t="shared" si="13" ref="E115:J115">SUM(E116:E119)</f>
        <v>777</v>
      </c>
      <c r="F115" s="27">
        <f t="shared" si="13"/>
        <v>2712</v>
      </c>
      <c r="G115" s="27">
        <f t="shared" si="13"/>
        <v>638</v>
      </c>
      <c r="H115" s="27">
        <f t="shared" si="13"/>
        <v>10560</v>
      </c>
      <c r="I115" s="27">
        <f t="shared" si="13"/>
        <v>625</v>
      </c>
      <c r="J115" s="27">
        <f t="shared" si="13"/>
        <v>9905</v>
      </c>
      <c r="K115" s="27">
        <f>SUM(K116:K119)</f>
        <v>3</v>
      </c>
      <c r="L115" s="27">
        <f>SUM(L116:L119)</f>
        <v>18</v>
      </c>
    </row>
    <row r="116" spans="1:12" ht="13.5">
      <c r="A116" s="15">
        <v>75</v>
      </c>
      <c r="B116" s="12" t="s">
        <v>159</v>
      </c>
      <c r="C116" s="26">
        <v>42</v>
      </c>
      <c r="D116" s="27">
        <v>378</v>
      </c>
      <c r="E116" s="29">
        <v>3</v>
      </c>
      <c r="F116" s="29">
        <v>7</v>
      </c>
      <c r="G116" s="29">
        <v>39</v>
      </c>
      <c r="H116" s="29">
        <v>371</v>
      </c>
      <c r="I116" s="29">
        <v>38</v>
      </c>
      <c r="J116" s="29">
        <v>359</v>
      </c>
      <c r="K116" s="31">
        <v>0</v>
      </c>
      <c r="L116" s="31">
        <v>0</v>
      </c>
    </row>
    <row r="117" spans="1:12" ht="13.5">
      <c r="A117" s="15">
        <v>76</v>
      </c>
      <c r="B117" s="12" t="s">
        <v>160</v>
      </c>
      <c r="C117" s="26">
        <v>1257</v>
      </c>
      <c r="D117" s="27">
        <v>11022</v>
      </c>
      <c r="E117" s="29">
        <v>756</v>
      </c>
      <c r="F117" s="29">
        <v>2591</v>
      </c>
      <c r="G117" s="29">
        <v>499</v>
      </c>
      <c r="H117" s="29">
        <v>8427</v>
      </c>
      <c r="I117" s="29">
        <v>492</v>
      </c>
      <c r="J117" s="29">
        <v>8301</v>
      </c>
      <c r="K117" s="29">
        <v>2</v>
      </c>
      <c r="L117" s="29">
        <v>4</v>
      </c>
    </row>
    <row r="118" spans="1:12" ht="13.5">
      <c r="A118" s="15">
        <v>77</v>
      </c>
      <c r="B118" s="12" t="s">
        <v>161</v>
      </c>
      <c r="C118" s="26">
        <v>119</v>
      </c>
      <c r="D118" s="27">
        <v>1890</v>
      </c>
      <c r="E118" s="29">
        <v>18</v>
      </c>
      <c r="F118" s="29">
        <v>114</v>
      </c>
      <c r="G118" s="29">
        <v>100</v>
      </c>
      <c r="H118" s="29">
        <v>1762</v>
      </c>
      <c r="I118" s="29">
        <v>95</v>
      </c>
      <c r="J118" s="29">
        <v>1245</v>
      </c>
      <c r="K118" s="29">
        <v>1</v>
      </c>
      <c r="L118" s="29">
        <v>14</v>
      </c>
    </row>
    <row r="119" spans="1:12" ht="13.5" hidden="1">
      <c r="A119" s="15" t="s">
        <v>189</v>
      </c>
      <c r="B119" s="12" t="s">
        <v>210</v>
      </c>
      <c r="C119" s="26">
        <v>0</v>
      </c>
      <c r="D119" s="27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</row>
    <row r="120" spans="1:12" ht="13.5">
      <c r="A120" s="12" t="s">
        <v>162</v>
      </c>
      <c r="B120" s="12" t="s">
        <v>163</v>
      </c>
      <c r="C120" s="36">
        <f>SUM(C121:C124)</f>
        <v>1139</v>
      </c>
      <c r="D120" s="28">
        <f aca="true" t="shared" si="14" ref="D120:J120">SUM(D121:D124)</f>
        <v>6127</v>
      </c>
      <c r="E120" s="28">
        <f t="shared" si="14"/>
        <v>704</v>
      </c>
      <c r="F120" s="28">
        <f t="shared" si="14"/>
        <v>1485</v>
      </c>
      <c r="G120" s="28">
        <f t="shared" si="14"/>
        <v>434</v>
      </c>
      <c r="H120" s="28">
        <f t="shared" si="14"/>
        <v>4640</v>
      </c>
      <c r="I120" s="28">
        <f t="shared" si="14"/>
        <v>423</v>
      </c>
      <c r="J120" s="28">
        <f t="shared" si="14"/>
        <v>4376</v>
      </c>
      <c r="K120" s="28">
        <f>SUM(K121:K124)</f>
        <v>1</v>
      </c>
      <c r="L120" s="28">
        <f>SUM(L121:L124)</f>
        <v>2</v>
      </c>
    </row>
    <row r="121" spans="1:12" ht="13.5">
      <c r="A121" s="15">
        <v>78</v>
      </c>
      <c r="B121" s="12" t="s">
        <v>164</v>
      </c>
      <c r="C121" s="26">
        <v>854</v>
      </c>
      <c r="D121" s="27">
        <v>2830</v>
      </c>
      <c r="E121" s="29">
        <v>633</v>
      </c>
      <c r="F121" s="29">
        <v>1293</v>
      </c>
      <c r="G121" s="29">
        <v>221</v>
      </c>
      <c r="H121" s="29">
        <v>1537</v>
      </c>
      <c r="I121" s="29">
        <v>220</v>
      </c>
      <c r="J121" s="29">
        <v>1509</v>
      </c>
      <c r="K121" s="31">
        <v>0</v>
      </c>
      <c r="L121" s="31">
        <v>0</v>
      </c>
    </row>
    <row r="122" spans="1:12" ht="13.5">
      <c r="A122" s="15">
        <v>79</v>
      </c>
      <c r="B122" s="12" t="s">
        <v>165</v>
      </c>
      <c r="C122" s="26">
        <v>147</v>
      </c>
      <c r="D122" s="27">
        <v>1221</v>
      </c>
      <c r="E122" s="29">
        <v>42</v>
      </c>
      <c r="F122" s="29">
        <v>92</v>
      </c>
      <c r="G122" s="29">
        <v>105</v>
      </c>
      <c r="H122" s="29">
        <v>1129</v>
      </c>
      <c r="I122" s="29">
        <v>104</v>
      </c>
      <c r="J122" s="29">
        <v>1091</v>
      </c>
      <c r="K122" s="31">
        <v>0</v>
      </c>
      <c r="L122" s="31">
        <v>0</v>
      </c>
    </row>
    <row r="123" spans="1:12" ht="13.5">
      <c r="A123" s="15">
        <v>80</v>
      </c>
      <c r="B123" s="12" t="s">
        <v>166</v>
      </c>
      <c r="C123" s="26">
        <v>138</v>
      </c>
      <c r="D123" s="27">
        <v>2076</v>
      </c>
      <c r="E123" s="29">
        <v>29</v>
      </c>
      <c r="F123" s="29">
        <v>100</v>
      </c>
      <c r="G123" s="29">
        <v>108</v>
      </c>
      <c r="H123" s="29">
        <v>1974</v>
      </c>
      <c r="I123" s="29">
        <v>99</v>
      </c>
      <c r="J123" s="29">
        <v>1776</v>
      </c>
      <c r="K123" s="29">
        <v>1</v>
      </c>
      <c r="L123" s="29">
        <v>2</v>
      </c>
    </row>
    <row r="124" spans="1:12" ht="13.5" hidden="1">
      <c r="A124" s="15" t="s">
        <v>190</v>
      </c>
      <c r="B124" s="12" t="s">
        <v>211</v>
      </c>
      <c r="C124" s="26">
        <v>0</v>
      </c>
      <c r="D124" s="27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</row>
    <row r="125" spans="1:12" ht="13.5">
      <c r="A125" s="12" t="s">
        <v>167</v>
      </c>
      <c r="B125" s="12" t="s">
        <v>10</v>
      </c>
      <c r="C125" s="26">
        <f>SUM(C126:C127)</f>
        <v>495</v>
      </c>
      <c r="D125" s="27">
        <f aca="true" t="shared" si="15" ref="D125:J125">SUM(D126:D127)</f>
        <v>3931</v>
      </c>
      <c r="E125" s="27">
        <f t="shared" si="15"/>
        <v>276</v>
      </c>
      <c r="F125" s="27">
        <f t="shared" si="15"/>
        <v>612</v>
      </c>
      <c r="G125" s="27">
        <f t="shared" si="15"/>
        <v>218</v>
      </c>
      <c r="H125" s="27">
        <f t="shared" si="15"/>
        <v>3316</v>
      </c>
      <c r="I125" s="27">
        <f t="shared" si="15"/>
        <v>154</v>
      </c>
      <c r="J125" s="27">
        <f t="shared" si="15"/>
        <v>1285</v>
      </c>
      <c r="K125" s="27">
        <f>SUM(K126:K127)</f>
        <v>1</v>
      </c>
      <c r="L125" s="27">
        <f>SUM(L126:L127)</f>
        <v>3</v>
      </c>
    </row>
    <row r="126" spans="1:12" ht="13.5">
      <c r="A126" s="15">
        <v>81</v>
      </c>
      <c r="B126" s="12" t="s">
        <v>11</v>
      </c>
      <c r="C126" s="26">
        <v>48</v>
      </c>
      <c r="D126" s="27">
        <v>1859</v>
      </c>
      <c r="E126" s="31">
        <v>0</v>
      </c>
      <c r="F126" s="31">
        <v>0</v>
      </c>
      <c r="G126" s="29">
        <v>48</v>
      </c>
      <c r="H126" s="29">
        <v>1859</v>
      </c>
      <c r="I126" s="29">
        <v>2</v>
      </c>
      <c r="J126" s="29">
        <v>6</v>
      </c>
      <c r="K126" s="31">
        <v>0</v>
      </c>
      <c r="L126" s="31">
        <v>0</v>
      </c>
    </row>
    <row r="127" spans="1:12" ht="13.5">
      <c r="A127" s="15">
        <v>82</v>
      </c>
      <c r="B127" s="12" t="s">
        <v>12</v>
      </c>
      <c r="C127" s="26">
        <v>447</v>
      </c>
      <c r="D127" s="27">
        <v>2072</v>
      </c>
      <c r="E127" s="29">
        <v>276</v>
      </c>
      <c r="F127" s="29">
        <v>612</v>
      </c>
      <c r="G127" s="29">
        <v>170</v>
      </c>
      <c r="H127" s="29">
        <v>1457</v>
      </c>
      <c r="I127" s="29">
        <v>152</v>
      </c>
      <c r="J127" s="29">
        <v>1279</v>
      </c>
      <c r="K127" s="29">
        <v>1</v>
      </c>
      <c r="L127" s="29">
        <v>3</v>
      </c>
    </row>
    <row r="128" spans="1:12" ht="13.5">
      <c r="A128" s="12" t="s">
        <v>168</v>
      </c>
      <c r="B128" s="12" t="s">
        <v>9</v>
      </c>
      <c r="C128" s="26">
        <f>SUM(C129:C132)</f>
        <v>1007</v>
      </c>
      <c r="D128" s="27">
        <f>SUM(D129:D132)</f>
        <v>17183</v>
      </c>
      <c r="E128" s="27">
        <f aca="true" t="shared" si="16" ref="E128:J128">SUM(E129:E132)</f>
        <v>384</v>
      </c>
      <c r="F128" s="27">
        <f t="shared" si="16"/>
        <v>2369</v>
      </c>
      <c r="G128" s="27">
        <f t="shared" si="16"/>
        <v>623</v>
      </c>
      <c r="H128" s="27">
        <f t="shared" si="16"/>
        <v>14814</v>
      </c>
      <c r="I128" s="27">
        <f t="shared" si="16"/>
        <v>278</v>
      </c>
      <c r="J128" s="27">
        <f t="shared" si="16"/>
        <v>3940</v>
      </c>
      <c r="K128" s="27">
        <f>SUM(K129:K132)</f>
        <v>0</v>
      </c>
      <c r="L128" s="27">
        <f>SUM(L129:L132)</f>
        <v>0</v>
      </c>
    </row>
    <row r="129" spans="1:12" ht="13.5">
      <c r="A129" s="15">
        <v>83</v>
      </c>
      <c r="B129" s="12" t="s">
        <v>82</v>
      </c>
      <c r="C129" s="26">
        <v>604</v>
      </c>
      <c r="D129" s="27">
        <v>7936</v>
      </c>
      <c r="E129" s="29">
        <v>379</v>
      </c>
      <c r="F129" s="29">
        <v>2358</v>
      </c>
      <c r="G129" s="29">
        <v>225</v>
      </c>
      <c r="H129" s="29">
        <v>5578</v>
      </c>
      <c r="I129" s="29">
        <v>68</v>
      </c>
      <c r="J129" s="29">
        <v>792</v>
      </c>
      <c r="K129" s="31">
        <v>0</v>
      </c>
      <c r="L129" s="31">
        <v>0</v>
      </c>
    </row>
    <row r="130" spans="1:12" ht="13.5">
      <c r="A130" s="15">
        <v>84</v>
      </c>
      <c r="B130" s="12" t="s">
        <v>83</v>
      </c>
      <c r="C130" s="26">
        <v>5</v>
      </c>
      <c r="D130" s="27">
        <v>608</v>
      </c>
      <c r="E130" s="29">
        <v>2</v>
      </c>
      <c r="F130" s="29">
        <v>2</v>
      </c>
      <c r="G130" s="29">
        <v>3</v>
      </c>
      <c r="H130" s="29">
        <v>606</v>
      </c>
      <c r="I130" s="31">
        <v>0</v>
      </c>
      <c r="J130" s="31">
        <v>0</v>
      </c>
      <c r="K130" s="31">
        <v>0</v>
      </c>
      <c r="L130" s="31">
        <v>0</v>
      </c>
    </row>
    <row r="131" spans="1:12" ht="13.5">
      <c r="A131" s="15">
        <v>85</v>
      </c>
      <c r="B131" s="12" t="s">
        <v>84</v>
      </c>
      <c r="C131" s="26">
        <v>398</v>
      </c>
      <c r="D131" s="27">
        <v>8639</v>
      </c>
      <c r="E131" s="29">
        <v>3</v>
      </c>
      <c r="F131" s="29">
        <v>9</v>
      </c>
      <c r="G131" s="29">
        <v>395</v>
      </c>
      <c r="H131" s="29">
        <v>8630</v>
      </c>
      <c r="I131" s="29">
        <v>210</v>
      </c>
      <c r="J131" s="29">
        <v>3148</v>
      </c>
      <c r="K131" s="31">
        <v>0</v>
      </c>
      <c r="L131" s="31">
        <v>0</v>
      </c>
    </row>
    <row r="132" spans="1:12" ht="13.5" hidden="1">
      <c r="A132" s="15" t="s">
        <v>192</v>
      </c>
      <c r="B132" s="12" t="s">
        <v>191</v>
      </c>
      <c r="C132" s="26">
        <v>0</v>
      </c>
      <c r="D132" s="27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31">
        <v>0</v>
      </c>
      <c r="L132" s="31">
        <v>0</v>
      </c>
    </row>
    <row r="133" spans="1:12" ht="13.5">
      <c r="A133" s="12" t="s">
        <v>169</v>
      </c>
      <c r="B133" s="12" t="s">
        <v>13</v>
      </c>
      <c r="C133" s="26">
        <f>SUM(C134:C135)</f>
        <v>65</v>
      </c>
      <c r="D133" s="27">
        <f aca="true" t="shared" si="17" ref="D133:J133">SUM(D134:D135)</f>
        <v>596</v>
      </c>
      <c r="E133" s="27">
        <f t="shared" si="17"/>
        <v>3</v>
      </c>
      <c r="F133" s="27">
        <f t="shared" si="17"/>
        <v>7</v>
      </c>
      <c r="G133" s="27">
        <f t="shared" si="17"/>
        <v>62</v>
      </c>
      <c r="H133" s="27">
        <f t="shared" si="17"/>
        <v>589</v>
      </c>
      <c r="I133" s="27">
        <f t="shared" si="17"/>
        <v>38</v>
      </c>
      <c r="J133" s="27">
        <f t="shared" si="17"/>
        <v>248</v>
      </c>
      <c r="K133" s="27">
        <f>SUM(K134:K135)</f>
        <v>0</v>
      </c>
      <c r="L133" s="27">
        <f>SUM(L134:L135)</f>
        <v>0</v>
      </c>
    </row>
    <row r="134" spans="1:12" ht="13.5">
      <c r="A134" s="15">
        <v>86</v>
      </c>
      <c r="B134" s="12" t="s">
        <v>97</v>
      </c>
      <c r="C134" s="26">
        <v>41</v>
      </c>
      <c r="D134" s="27">
        <v>255</v>
      </c>
      <c r="E134" s="29">
        <v>3</v>
      </c>
      <c r="F134" s="29">
        <v>7</v>
      </c>
      <c r="G134" s="29">
        <v>38</v>
      </c>
      <c r="H134" s="29">
        <v>248</v>
      </c>
      <c r="I134" s="29">
        <v>38</v>
      </c>
      <c r="J134" s="29">
        <v>248</v>
      </c>
      <c r="K134" s="31">
        <v>0</v>
      </c>
      <c r="L134" s="31">
        <v>0</v>
      </c>
    </row>
    <row r="135" spans="1:12" ht="13.5">
      <c r="A135" s="15">
        <v>87</v>
      </c>
      <c r="B135" s="12" t="s">
        <v>14</v>
      </c>
      <c r="C135" s="26">
        <v>24</v>
      </c>
      <c r="D135" s="27">
        <v>341</v>
      </c>
      <c r="E135" s="31">
        <v>0</v>
      </c>
      <c r="F135" s="31">
        <v>0</v>
      </c>
      <c r="G135" s="29">
        <v>24</v>
      </c>
      <c r="H135" s="29">
        <v>341</v>
      </c>
      <c r="I135" s="31">
        <v>0</v>
      </c>
      <c r="J135" s="31">
        <v>0</v>
      </c>
      <c r="K135" s="31">
        <v>0</v>
      </c>
      <c r="L135" s="31">
        <v>0</v>
      </c>
    </row>
    <row r="136" spans="1:12" ht="13.5">
      <c r="A136" s="12" t="s">
        <v>170</v>
      </c>
      <c r="B136" s="12" t="s">
        <v>20</v>
      </c>
      <c r="C136" s="26">
        <f>SUM(C137:C147)</f>
        <v>944</v>
      </c>
      <c r="D136" s="27">
        <f>SUM(D137:D147)</f>
        <v>12618</v>
      </c>
      <c r="E136" s="27">
        <f aca="true" t="shared" si="18" ref="E136:L136">SUM(E137:E147)</f>
        <v>113</v>
      </c>
      <c r="F136" s="27">
        <f t="shared" si="18"/>
        <v>310</v>
      </c>
      <c r="G136" s="27">
        <f t="shared" si="18"/>
        <v>807</v>
      </c>
      <c r="H136" s="27">
        <f t="shared" si="18"/>
        <v>12180</v>
      </c>
      <c r="I136" s="27">
        <f t="shared" si="18"/>
        <v>414</v>
      </c>
      <c r="J136" s="27">
        <f t="shared" si="18"/>
        <v>10777</v>
      </c>
      <c r="K136" s="27">
        <f t="shared" si="18"/>
        <v>24</v>
      </c>
      <c r="L136" s="27">
        <f t="shared" si="18"/>
        <v>128</v>
      </c>
    </row>
    <row r="137" spans="1:12" ht="13.5">
      <c r="A137" s="15">
        <v>88</v>
      </c>
      <c r="B137" s="12" t="s">
        <v>15</v>
      </c>
      <c r="C137" s="26">
        <v>45</v>
      </c>
      <c r="D137" s="27">
        <v>489</v>
      </c>
      <c r="E137" s="31">
        <v>0</v>
      </c>
      <c r="F137" s="31">
        <v>0</v>
      </c>
      <c r="G137" s="29">
        <v>45</v>
      </c>
      <c r="H137" s="29">
        <v>489</v>
      </c>
      <c r="I137" s="29">
        <v>44</v>
      </c>
      <c r="J137" s="29">
        <v>457</v>
      </c>
      <c r="K137" s="31">
        <v>0</v>
      </c>
      <c r="L137" s="31">
        <v>0</v>
      </c>
    </row>
    <row r="138" spans="1:12" ht="13.5">
      <c r="A138" s="15">
        <v>89</v>
      </c>
      <c r="B138" s="12" t="s">
        <v>85</v>
      </c>
      <c r="C138" s="26">
        <v>149</v>
      </c>
      <c r="D138" s="27">
        <v>995</v>
      </c>
      <c r="E138" s="29">
        <v>79</v>
      </c>
      <c r="F138" s="29">
        <v>202</v>
      </c>
      <c r="G138" s="29">
        <v>70</v>
      </c>
      <c r="H138" s="29">
        <v>793</v>
      </c>
      <c r="I138" s="29">
        <v>68</v>
      </c>
      <c r="J138" s="29">
        <v>785</v>
      </c>
      <c r="K138" s="31">
        <v>0</v>
      </c>
      <c r="L138" s="31">
        <v>0</v>
      </c>
    </row>
    <row r="139" spans="1:12" ht="13.5">
      <c r="A139" s="15">
        <v>90</v>
      </c>
      <c r="B139" s="12" t="s">
        <v>215</v>
      </c>
      <c r="C139" s="26">
        <v>75</v>
      </c>
      <c r="D139" s="27">
        <v>650</v>
      </c>
      <c r="E139" s="29">
        <v>21</v>
      </c>
      <c r="F139" s="29">
        <v>38</v>
      </c>
      <c r="G139" s="29">
        <v>54</v>
      </c>
      <c r="H139" s="29">
        <v>612</v>
      </c>
      <c r="I139" s="29">
        <v>54</v>
      </c>
      <c r="J139" s="29">
        <v>612</v>
      </c>
      <c r="K139" s="31">
        <v>0</v>
      </c>
      <c r="L139" s="31">
        <v>0</v>
      </c>
    </row>
    <row r="140" spans="1:12" ht="13.5">
      <c r="A140" s="15">
        <v>91</v>
      </c>
      <c r="B140" s="16" t="s">
        <v>98</v>
      </c>
      <c r="C140" s="26">
        <v>85</v>
      </c>
      <c r="D140" s="27">
        <v>4368</v>
      </c>
      <c r="E140" s="29">
        <v>3</v>
      </c>
      <c r="F140" s="29">
        <v>30</v>
      </c>
      <c r="G140" s="29">
        <v>82</v>
      </c>
      <c r="H140" s="29">
        <v>4338</v>
      </c>
      <c r="I140" s="29">
        <v>75</v>
      </c>
      <c r="J140" s="29">
        <v>4293</v>
      </c>
      <c r="K140" s="31">
        <v>0</v>
      </c>
      <c r="L140" s="31">
        <v>0</v>
      </c>
    </row>
    <row r="141" spans="1:12" ht="13.5">
      <c r="A141" s="15">
        <v>92</v>
      </c>
      <c r="B141" s="12" t="s">
        <v>171</v>
      </c>
      <c r="C141" s="26">
        <v>185</v>
      </c>
      <c r="D141" s="27">
        <v>4650</v>
      </c>
      <c r="E141" s="29">
        <v>6</v>
      </c>
      <c r="F141" s="29">
        <v>33</v>
      </c>
      <c r="G141" s="29">
        <v>177</v>
      </c>
      <c r="H141" s="29">
        <v>4611</v>
      </c>
      <c r="I141" s="29">
        <v>169</v>
      </c>
      <c r="J141" s="29">
        <v>4596</v>
      </c>
      <c r="K141" s="29">
        <v>2</v>
      </c>
      <c r="L141" s="29">
        <v>6</v>
      </c>
    </row>
    <row r="142" spans="1:12" ht="13.5">
      <c r="A142" s="15">
        <v>93</v>
      </c>
      <c r="B142" s="12" t="s">
        <v>16</v>
      </c>
      <c r="C142" s="26">
        <v>61</v>
      </c>
      <c r="D142" s="27">
        <v>361</v>
      </c>
      <c r="E142" s="31">
        <v>0</v>
      </c>
      <c r="F142" s="31">
        <v>0</v>
      </c>
      <c r="G142" s="29">
        <v>47</v>
      </c>
      <c r="H142" s="29">
        <v>310</v>
      </c>
      <c r="I142" s="31">
        <v>0</v>
      </c>
      <c r="J142" s="31">
        <v>0</v>
      </c>
      <c r="K142" s="29">
        <v>14</v>
      </c>
      <c r="L142" s="29">
        <v>51</v>
      </c>
    </row>
    <row r="143" spans="1:12" ht="13.5">
      <c r="A143" s="15">
        <v>94</v>
      </c>
      <c r="B143" s="12" t="s">
        <v>17</v>
      </c>
      <c r="C143" s="26">
        <v>326</v>
      </c>
      <c r="D143" s="27">
        <v>953</v>
      </c>
      <c r="E143" s="29">
        <v>4</v>
      </c>
      <c r="F143" s="29">
        <v>7</v>
      </c>
      <c r="G143" s="29">
        <v>316</v>
      </c>
      <c r="H143" s="29">
        <v>882</v>
      </c>
      <c r="I143" s="31">
        <v>0</v>
      </c>
      <c r="J143" s="31">
        <v>0</v>
      </c>
      <c r="K143" s="29">
        <v>6</v>
      </c>
      <c r="L143" s="29">
        <v>64</v>
      </c>
    </row>
    <row r="144" spans="1:12" ht="13.5">
      <c r="A144" s="15">
        <v>95</v>
      </c>
      <c r="B144" s="12" t="s">
        <v>18</v>
      </c>
      <c r="C144" s="26">
        <v>17</v>
      </c>
      <c r="D144" s="27">
        <v>149</v>
      </c>
      <c r="E144" s="31">
        <v>0</v>
      </c>
      <c r="F144" s="31">
        <v>0</v>
      </c>
      <c r="G144" s="29">
        <v>15</v>
      </c>
      <c r="H144" s="29">
        <v>142</v>
      </c>
      <c r="I144" s="29">
        <v>3</v>
      </c>
      <c r="J144" s="29">
        <v>31</v>
      </c>
      <c r="K144" s="29">
        <v>2</v>
      </c>
      <c r="L144" s="29">
        <v>7</v>
      </c>
    </row>
    <row r="145" spans="1:12" ht="13.5" hidden="1">
      <c r="A145" s="15" t="s">
        <v>194</v>
      </c>
      <c r="B145" s="38" t="s">
        <v>212</v>
      </c>
      <c r="C145" s="27">
        <v>0</v>
      </c>
      <c r="D145" s="27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</row>
    <row r="146" spans="1:12" s="16" customFormat="1" ht="13.5" hidden="1">
      <c r="A146" s="20" t="s">
        <v>193</v>
      </c>
      <c r="B146" s="38" t="s">
        <v>213</v>
      </c>
      <c r="C146" s="33">
        <v>0</v>
      </c>
      <c r="D146" s="33">
        <v>0</v>
      </c>
      <c r="E146" s="37">
        <v>0</v>
      </c>
      <c r="F146" s="37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</row>
    <row r="147" spans="1:12" s="16" customFormat="1" ht="13.5">
      <c r="A147" s="20"/>
      <c r="B147" s="39" t="s">
        <v>219</v>
      </c>
      <c r="C147" s="33">
        <v>1</v>
      </c>
      <c r="D147" s="33">
        <v>3</v>
      </c>
      <c r="E147" s="34">
        <v>0</v>
      </c>
      <c r="F147" s="34">
        <v>0</v>
      </c>
      <c r="G147" s="37">
        <v>1</v>
      </c>
      <c r="H147" s="37">
        <v>3</v>
      </c>
      <c r="I147" s="37">
        <v>1</v>
      </c>
      <c r="J147" s="37">
        <v>3</v>
      </c>
      <c r="K147" s="34">
        <v>0</v>
      </c>
      <c r="L147" s="34">
        <v>0</v>
      </c>
    </row>
    <row r="148" spans="1:2" s="22" customFormat="1" ht="13.5" customHeight="1">
      <c r="A148" s="22" t="s">
        <v>221</v>
      </c>
      <c r="B148" s="23"/>
    </row>
    <row r="149" spans="1:12" ht="13.5">
      <c r="A149" s="15"/>
      <c r="B149" s="12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ht="13.5">
      <c r="A150" s="15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ht="13.5">
      <c r="A151" s="15"/>
      <c r="B151" s="12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ht="13.5">
      <c r="A152" s="15"/>
      <c r="B152" s="12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ht="13.5">
      <c r="A153" s="15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1:12" ht="13.5">
      <c r="A154" s="15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1:12" ht="13.5">
      <c r="A155" s="15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ht="13.5">
      <c r="A156" s="15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ht="13.5">
      <c r="A157" s="15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ht="13.5">
      <c r="A158" s="15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ht="13.5">
      <c r="A159" s="15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ht="13.5">
      <c r="A160" s="15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ht="13.5">
      <c r="A161" s="15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ht="13.5">
      <c r="A162" s="15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ht="13.5">
      <c r="A163" s="15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ht="13.5">
      <c r="A164" s="15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ht="13.5">
      <c r="A165" s="15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ht="13.5">
      <c r="A166" s="15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ht="13.5">
      <c r="A167" s="15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ht="13.5">
      <c r="A168" s="15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ht="13.5">
      <c r="A169" s="15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ht="13.5">
      <c r="A170" s="15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ht="13.5">
      <c r="A171" s="15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ht="13.5">
      <c r="A172" s="15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ht="13.5">
      <c r="A173" s="15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ht="13.5">
      <c r="A174" s="15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ht="13.5">
      <c r="A175" s="15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ht="13.5">
      <c r="A176" s="15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ht="13.5">
      <c r="A177" s="15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ht="13.5">
      <c r="A178" s="15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ht="13.5">
      <c r="A179" s="15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ht="13.5">
      <c r="A180" s="15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ht="13.5">
      <c r="A181" s="15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1:12" ht="13.5">
      <c r="A182" s="15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1:12" ht="13.5">
      <c r="A183" s="15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1:12" ht="13.5">
      <c r="A184" s="15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1:12" ht="13.5">
      <c r="A185" s="15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1:12" ht="13.5">
      <c r="A186" s="15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1:12" ht="13.5">
      <c r="A187" s="15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3:12" ht="13.5">
      <c r="C188" s="11">
        <f>C8+C16+C50</f>
        <v>13121</v>
      </c>
      <c r="D188" s="11">
        <f>D8+D16+D50</f>
        <v>165945</v>
      </c>
      <c r="E188" s="11">
        <f>E8+E16+E50</f>
        <v>4270</v>
      </c>
      <c r="F188" s="11">
        <f>F8+F16+F50</f>
        <v>13647</v>
      </c>
      <c r="G188" s="11">
        <f>G8+G16+G50</f>
        <v>8818</v>
      </c>
      <c r="H188" s="11">
        <f>H8+H16+H50</f>
        <v>152143</v>
      </c>
      <c r="I188" s="11">
        <f>I8+I16+I50</f>
        <v>7769</v>
      </c>
      <c r="J188" s="11">
        <f>J8+J16+J50</f>
        <v>132624</v>
      </c>
      <c r="K188" s="11">
        <f>K8+K16+K50</f>
        <v>33</v>
      </c>
      <c r="L188" s="11">
        <f>L8+L16+L50</f>
        <v>155</v>
      </c>
    </row>
  </sheetData>
  <sheetProtection/>
  <mergeCells count="13">
    <mergeCell ref="A4:B4"/>
    <mergeCell ref="A6:B6"/>
    <mergeCell ref="C3:D4"/>
    <mergeCell ref="I74:J74"/>
    <mergeCell ref="A74:B74"/>
    <mergeCell ref="C73:D74"/>
    <mergeCell ref="G73:H74"/>
    <mergeCell ref="K3:L4"/>
    <mergeCell ref="K73:L74"/>
    <mergeCell ref="I4:J4"/>
    <mergeCell ref="G3:H4"/>
    <mergeCell ref="E3:F4"/>
    <mergeCell ref="E73:F7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8" r:id="rId2"/>
  <ignoredErrors>
    <ignoredError sqref="C12:J12 E24:L24 K12:L12 E50:L51 E49:J49 E56:L57 E63:L65 E71:L75 E79:L79 E93:J94 E96:L96 E103:L104 E108:L108 E114:L115 E119:L119 E124:L125 E128:L128 E132:J132 E145:L146 E109:L109 E120:L120 E133:L133" formulaRange="1"/>
    <ignoredError sqref="A10:A11 A13:A14 A18 A20:A22 A25:A37 A38:A48 A52:A55 A58:A6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並木　彩香</cp:lastModifiedBy>
  <cp:lastPrinted>2011-09-30T00:34:19Z</cp:lastPrinted>
  <dcterms:modified xsi:type="dcterms:W3CDTF">2023-11-02T07:34:45Z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00080016010000000000010262b10207f74006b004c800</vt:lpwstr>
  </property>
</Properties>
</file>